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<sst xmlns="http://schemas.openxmlformats.org/spreadsheetml/2006/main" count="1091" uniqueCount="375">
  <si>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</si>
  <si>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</si>
  <si>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</si>
  <si>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</si>
  <si>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</si>
  <si>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</si>
  <si>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</si>
  <si>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</si>
  <si>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</si>
  <si>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</si>
  <si>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</si>
  <si>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</si>
  <si>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</si>
  <si>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</si>
  <si>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</si>
  <si>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</si>
  <si>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</si>
  <si>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</si>
  <si>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</si>
  <si>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</si>
  <si>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</si>
  <si>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</si>
  <si>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</si>
  <si>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</si>
  <si>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</si>
  <si>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</si>
  <si>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</si>
  <si>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</si>
  <si>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</si>
  <si>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</si>
  <si>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</si>
  <si>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</si>
  <si>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</si>
  <si>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</si>
  <si>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</si>
  <si>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</si>
  <si>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</si>
  <si>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</si>
  <si>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</si>
  <si>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</si>
  <si>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</si>
  <si>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</si>
  <si>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</si>
  <si>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</si>
  <si>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4/2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</si>
  <si>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</si>
  <si>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</si>
  <si>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</si>
  <si>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</si>
  <si>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</si>
  <si>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</si>
  <si>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</si>
  <si>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</si>
  <si>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</si>
  <si>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</si>
  <si>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</si>
  <si>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</si>
  <si>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</si>
  <si>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</si>
  <si>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</si>
  <si>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</si>
  <si>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</si>
  <si>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</si>
  <si>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</si>
  <si>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</si>
  <si>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</si>
  <si>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</si>
  <si>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</si>
  <si>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</si>
  <si>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</si>
  <si>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</si>
  <si>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</si>
  <si>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</si>
  <si>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</si>
  <si>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</si>
  <si>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</si>
  <si>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</si>
  <si>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</si>
  <si>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</si>
  <si>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</si>
  <si>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</si>
  <si>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</si>
  <si>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</si>
  <si>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</si>
  <si>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</si>
  <si>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</si>
  <si>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</si>
  <si>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</si>
  <si>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</si>
  <si>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</si>
  <si>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</si>
  <si>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</si>
  <si>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</si>
  <si>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</si>
  <si>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3</t>
  </si>
  <si>
    <t>3-5</t>
  </si>
  <si>
    <t>2-3</t>
  </si>
  <si>
    <t>Y/N</t>
  </si>
  <si>
    <t>5-6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</si>
  <si>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</si>
  <si>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</si>
  <si>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</si>
  <si>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</si>
  <si>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6515 NW 43 Ter</t>
  </si>
  <si>
    <t>3746 NW 53 St</t>
  </si>
  <si>
    <t>1</t>
  </si>
  <si>
    <t>4099 Briarcliff Cir</t>
  </si>
  <si>
    <t>2</t>
  </si>
  <si>
    <t xml:space="preserve"> Lang Realty - Broker-Associate</t>
  </si>
  <si>
    <t>Dec-16</t>
  </si>
  <si>
    <t>6477 Enclave Wy</t>
  </si>
  <si>
    <t>4/1-5/1</t>
  </si>
  <si>
    <t>May-16</t>
  </si>
  <si>
    <t>Apr</t>
  </si>
  <si>
    <t>5/2</t>
  </si>
  <si>
    <t>2/1-3/1</t>
  </si>
  <si>
    <t>4-6</t>
  </si>
  <si>
    <t>2139-2678</t>
  </si>
  <si>
    <t>5</t>
  </si>
  <si>
    <t>5629 NW 39 Ave</t>
  </si>
  <si>
    <t>4081 NW 58 St</t>
  </si>
  <si>
    <t>4183 Briarcliff Cir</t>
  </si>
  <si>
    <t>5470 NW 41 Ter</t>
  </si>
  <si>
    <t>3-3/1</t>
  </si>
  <si>
    <t>3117 Westminster Dr</t>
  </si>
  <si>
    <t>3130 St Annes Dr</t>
  </si>
  <si>
    <t>4294 NW 60 Dr</t>
  </si>
  <si>
    <t>2-3/1</t>
  </si>
  <si>
    <t>5835 NW 42 Ter</t>
  </si>
  <si>
    <t>5850 NW 42 Ter</t>
  </si>
  <si>
    <t>ENCLAVE</t>
  </si>
  <si>
    <t>6558 NW 39 Ter</t>
  </si>
  <si>
    <t>Nov-17</t>
  </si>
  <si>
    <t>6534 NW 39 Ter</t>
  </si>
  <si>
    <t>Jul-17</t>
  </si>
  <si>
    <t>6</t>
  </si>
  <si>
    <t>Aug-17</t>
  </si>
  <si>
    <t>4021 NW 58 Pl</t>
  </si>
  <si>
    <t>Jun-17</t>
  </si>
  <si>
    <t>Dec-17</t>
  </si>
  <si>
    <t>3256 St Annes Dr</t>
  </si>
  <si>
    <t>5866 Harrington Wy</t>
  </si>
  <si>
    <t>5844 St Annes Wy</t>
  </si>
  <si>
    <t>May-17</t>
  </si>
  <si>
    <t>6573 NW 40 Ct</t>
  </si>
  <si>
    <t>Apr-16</t>
  </si>
  <si>
    <t>6578 NW 39 Ter</t>
  </si>
  <si>
    <t>Sep-15</t>
  </si>
  <si>
    <t>4056 NW 57 St</t>
  </si>
  <si>
    <t>3581 NW Clubside Cir</t>
  </si>
  <si>
    <t>6457 Enclave Wy</t>
  </si>
  <si>
    <t>Oct-17</t>
  </si>
  <si>
    <t>2-2/1</t>
  </si>
  <si>
    <t>2622-2800</t>
  </si>
  <si>
    <t>$690,000-$700,000</t>
  </si>
  <si>
    <t>$250-$266</t>
  </si>
  <si>
    <t>4297 NW 65th Rd</t>
  </si>
  <si>
    <t>3387 NW 53 Cir</t>
  </si>
  <si>
    <t>3-3/5</t>
  </si>
  <si>
    <t>Jan-Feb</t>
  </si>
  <si>
    <t>5000-5200</t>
  </si>
  <si>
    <t>$1,900,000-$1,950,000</t>
  </si>
  <si>
    <t>Mar-17</t>
  </si>
  <si>
    <t>6220 NW 42 Way</t>
  </si>
  <si>
    <t>4065 NW 58 Ln</t>
  </si>
  <si>
    <t>6501 NW 39 Ter</t>
  </si>
  <si>
    <t>Jan-15</t>
  </si>
  <si>
    <t>6545 NW 39 Ter</t>
  </si>
  <si>
    <t>May</t>
  </si>
  <si>
    <t>4151 Briarcliff Cir</t>
  </si>
  <si>
    <t>5735 NW 40 Wy</t>
  </si>
  <si>
    <t>Jul-14</t>
  </si>
  <si>
    <t>4066 NW 58 St</t>
  </si>
  <si>
    <t>3995 NW 58 St</t>
  </si>
  <si>
    <t>Jun</t>
  </si>
  <si>
    <t>3786 NW 52 St</t>
  </si>
  <si>
    <t>3895 NW 53 St</t>
  </si>
  <si>
    <t>7/1</t>
  </si>
  <si>
    <t>6460 Enclave Wy</t>
  </si>
  <si>
    <t>6451 Enclave Wy</t>
  </si>
  <si>
    <t>Sep-17</t>
  </si>
  <si>
    <t>5451 NW 42 Ave</t>
  </si>
  <si>
    <t>3167 St Annes Dr</t>
  </si>
  <si>
    <t>5874 Harrington Wy</t>
  </si>
  <si>
    <t>5895 Hamilton Wy</t>
  </si>
  <si>
    <t>2.5</t>
  </si>
  <si>
    <t>5754 Hamilton Wy</t>
  </si>
  <si>
    <t>5713 NW 38 Ter</t>
  </si>
  <si>
    <t>5757 NW 38 Ter</t>
  </si>
  <si>
    <t xml:space="preserve">Lake </t>
  </si>
  <si>
    <t>6581 NW 40 Ct</t>
  </si>
  <si>
    <t>3331 NW 53 Cir</t>
  </si>
  <si>
    <t>6453 NW 43 Ter</t>
  </si>
  <si>
    <t>4285 NW 66 Pl</t>
  </si>
  <si>
    <t>4271 NW 64 Ln</t>
  </si>
  <si>
    <t>1918-1965</t>
  </si>
  <si>
    <t>Apr-May</t>
  </si>
  <si>
    <t>5-5/1</t>
  </si>
  <si>
    <t>3000-3100</t>
  </si>
  <si>
    <t>3246 Westminster Dr</t>
  </si>
  <si>
    <t>4278 NW 65 Rd</t>
  </si>
  <si>
    <t>6260 NW 42 Way</t>
  </si>
  <si>
    <t>Jul-16</t>
  </si>
  <si>
    <t>3354 NW 53 Cir</t>
  </si>
  <si>
    <t xml:space="preserve">Jun </t>
  </si>
  <si>
    <t>2585-2867</t>
  </si>
  <si>
    <t>5625 NW 40 Ave</t>
  </si>
  <si>
    <t>4100-4300</t>
  </si>
  <si>
    <t>$1,425,000-$1,500,000</t>
  </si>
  <si>
    <t>$1,350,000-$1,375,000</t>
  </si>
  <si>
    <t>$319-$329</t>
  </si>
  <si>
    <t>6-9</t>
  </si>
  <si>
    <t>7/2-10/6</t>
  </si>
  <si>
    <t>4-9</t>
  </si>
  <si>
    <t>$5,200,000-$34,500,000</t>
  </si>
  <si>
    <t>3293 NW 53 Cir</t>
  </si>
  <si>
    <t>2400-3100</t>
  </si>
  <si>
    <t>$365,000-$599,000</t>
  </si>
  <si>
    <t>4/2-6/1</t>
  </si>
  <si>
    <t>4650-5400</t>
  </si>
  <si>
    <t>3506 NW Clubside Cir</t>
  </si>
  <si>
    <t>6583 NW 40 Ct</t>
  </si>
  <si>
    <t>Jul</t>
  </si>
  <si>
    <t>Oct-16</t>
  </si>
  <si>
    <t>3932 NW 58 St</t>
  </si>
  <si>
    <t>4094 NW 57 St</t>
  </si>
  <si>
    <t>Third Quarter 2018 Home Resales</t>
  </si>
  <si>
    <t>January 1 - Sptember 30, 2018</t>
  </si>
  <si>
    <t>Note:    The information in  this  report is compiled  from data supplied by Palm Beach County tax records, participants of RMLS, Inc. plus additional specific activity of  Shereen Randazza for</t>
  </si>
  <si>
    <t xml:space="preserve">            RMLS and  tax records may account for  differences in  current property  status.   If your property is  currently listed with another  broker,  this should not be considered a  solicitation.</t>
  </si>
  <si>
    <t>4015</t>
  </si>
  <si>
    <t>4193 Briarcliff Cir</t>
  </si>
  <si>
    <t>Sep</t>
  </si>
  <si>
    <t>4141 Briarcliff Cir</t>
  </si>
  <si>
    <t>4000 NW 57 St</t>
  </si>
  <si>
    <t xml:space="preserve">Aug </t>
  </si>
  <si>
    <t>5613 NW 40  Ave</t>
  </si>
  <si>
    <t>Aug</t>
  </si>
  <si>
    <t xml:space="preserve">Sep </t>
  </si>
  <si>
    <t>5848 NW 39 Ave</t>
  </si>
  <si>
    <t>4014 NW 58 St</t>
  </si>
  <si>
    <t>4091 NW 58 St</t>
  </si>
  <si>
    <t>5757 NW 40 Wy</t>
  </si>
  <si>
    <t>3938 NW 53 St</t>
  </si>
  <si>
    <t>Jan-16</t>
  </si>
  <si>
    <t>6481 Enclave Wy</t>
  </si>
  <si>
    <t>5896 St Annes Wy</t>
  </si>
  <si>
    <t>5485 NW 42 Ave</t>
  </si>
  <si>
    <t>4178 NW 55 Pl</t>
  </si>
  <si>
    <t>5456 NW 42 Ave</t>
  </si>
  <si>
    <t>6526 NW 42 Wy</t>
  </si>
  <si>
    <t>4238 NW 65 Pl</t>
  </si>
  <si>
    <t>6561 Landings Ct</t>
  </si>
  <si>
    <t>6501 LandingsCt</t>
  </si>
  <si>
    <t>6020 NW 42 Way</t>
  </si>
  <si>
    <t>4284 NW 61 Ln</t>
  </si>
  <si>
    <t>5639 NW 38 Ter</t>
  </si>
  <si>
    <t>5779 NW 38 Ter</t>
  </si>
  <si>
    <t>6561 NW 40 Ct</t>
  </si>
  <si>
    <t>Feb-17</t>
  </si>
  <si>
    <t>3411 NW 51 Pl</t>
  </si>
  <si>
    <t>3360 NW 53 Cir</t>
  </si>
  <si>
    <t>5858 Windsor Ter</t>
  </si>
  <si>
    <t>4156 Briarcliff Cir</t>
  </si>
  <si>
    <t>6521 NW 42 Wy</t>
  </si>
  <si>
    <t>6280 NW 42 Wy</t>
  </si>
  <si>
    <t>4251 NW 65 Rd</t>
  </si>
  <si>
    <t>5840 NW 42 Wy</t>
  </si>
  <si>
    <t>6575 NW 40 Ct</t>
  </si>
  <si>
    <t>5612 NW 40 Ave</t>
  </si>
  <si>
    <t>3599 NW Clubside Cir</t>
  </si>
  <si>
    <t>5700 Hamilton Wy</t>
  </si>
  <si>
    <t>3100 Harrington Dr</t>
  </si>
  <si>
    <t>4249 NW 64 Dr</t>
  </si>
  <si>
    <t>6453NW 43 Ter</t>
  </si>
  <si>
    <t>6040 NW 43 Ter</t>
  </si>
  <si>
    <t>Dec-15- Jan-16</t>
  </si>
  <si>
    <t>4500-4548</t>
  </si>
  <si>
    <t>$1,500,000-$1,585000</t>
  </si>
  <si>
    <t>$333-$350</t>
  </si>
  <si>
    <t>Aug-Sep</t>
  </si>
  <si>
    <t>$380,000-$389,000</t>
  </si>
  <si>
    <t>$195-$198</t>
  </si>
  <si>
    <t>$599,000-$625,000</t>
  </si>
  <si>
    <t>$200-$202</t>
  </si>
  <si>
    <t>May-Jul</t>
  </si>
  <si>
    <t>2300-2313</t>
  </si>
  <si>
    <t>$75,000-$389,000</t>
  </si>
  <si>
    <t>$32-$169</t>
  </si>
  <si>
    <t>Jan-17-Mar-17</t>
  </si>
  <si>
    <t>3/1-3/2</t>
  </si>
  <si>
    <t>3400-3600</t>
  </si>
  <si>
    <t>$1,800,000-$1,900,000</t>
  </si>
  <si>
    <t>$397-$404</t>
  </si>
  <si>
    <t>2402-2900</t>
  </si>
  <si>
    <t>$459,900-$599,000</t>
  </si>
  <si>
    <t>$399,999-$599,000</t>
  </si>
  <si>
    <t>$167-$207</t>
  </si>
  <si>
    <t>Jul-Aug</t>
  </si>
  <si>
    <t>3600-3800</t>
  </si>
  <si>
    <t>$1,000,000-$1,100,000</t>
  </si>
  <si>
    <t>$275-$305</t>
  </si>
  <si>
    <t>$2,000,000-$2,099,000</t>
  </si>
  <si>
    <t>$629,000-649,000</t>
  </si>
  <si>
    <t>$599,000- $629,000</t>
  </si>
  <si>
    <t>$209-$250</t>
  </si>
  <si>
    <t>Apr-17-Sep</t>
  </si>
  <si>
    <t>1918-2575</t>
  </si>
  <si>
    <t>$279,000-$367,000</t>
  </si>
  <si>
    <t>$270,000-$365,000</t>
  </si>
  <si>
    <t>$109-$154</t>
  </si>
  <si>
    <t>May-Aug</t>
  </si>
  <si>
    <t>3400-4000</t>
  </si>
  <si>
    <t>$869,000-$1,350,000</t>
  </si>
  <si>
    <t>$869,000-$1,225,000</t>
  </si>
  <si>
    <t>$252-$311</t>
  </si>
  <si>
    <t>5/1-6/1</t>
  </si>
  <si>
    <t>$2,100,000-$2,200,000</t>
  </si>
  <si>
    <t>$420-$423</t>
  </si>
  <si>
    <t>Nov-16-Sep</t>
  </si>
  <si>
    <t>5-9</t>
  </si>
  <si>
    <t>4-8/3</t>
  </si>
  <si>
    <t>3600-8100</t>
  </si>
  <si>
    <t>$949,000-$3,600,000</t>
  </si>
  <si>
    <t>$835,000-$3,600,000</t>
  </si>
  <si>
    <t>$229-$443</t>
  </si>
  <si>
    <t>Jan-Sep</t>
  </si>
  <si>
    <t>5/1-6</t>
  </si>
  <si>
    <t>4700-5200</t>
  </si>
  <si>
    <t>$1,835,000-$1,950,000</t>
  </si>
  <si>
    <t>$353-$375</t>
  </si>
  <si>
    <t>2200-3100</t>
  </si>
  <si>
    <t>$425,000-$675,000</t>
  </si>
  <si>
    <t>$178-$216</t>
  </si>
  <si>
    <t>Oct-17-Aug</t>
  </si>
  <si>
    <t>3/1-4/1</t>
  </si>
  <si>
    <t>2900-3620</t>
  </si>
  <si>
    <t>$789,000-$1,149,900</t>
  </si>
  <si>
    <t>$789,000-$1,049,000</t>
  </si>
  <si>
    <t>$271-$290</t>
  </si>
  <si>
    <t>Feb-17-Sep</t>
  </si>
  <si>
    <t>$275,000-$475,000</t>
  </si>
  <si>
    <t>$112-$192</t>
  </si>
  <si>
    <t>Mar - Sep</t>
  </si>
  <si>
    <t>3000-3946</t>
  </si>
  <si>
    <t>$549,000-$729,000</t>
  </si>
  <si>
    <t>$543,000-$729,000</t>
  </si>
  <si>
    <t>$181-$190</t>
  </si>
  <si>
    <t>Dec-16-Aug</t>
  </si>
  <si>
    <t>8900-23,000</t>
  </si>
  <si>
    <t>$4,450,000-$34,500,000</t>
  </si>
  <si>
    <t>$495-$1480</t>
  </si>
  <si>
    <t>Nov-17-Sep</t>
  </si>
  <si>
    <t>$440,000-$629,000</t>
  </si>
  <si>
    <t>$435,000-$580,000</t>
  </si>
  <si>
    <t>$143-$197</t>
  </si>
  <si>
    <t xml:space="preserve">               as of October 8, 2018</t>
  </si>
  <si>
    <t>2400-2600</t>
  </si>
  <si>
    <t>$390,000-$400,000</t>
  </si>
  <si>
    <t>$155-$162</t>
  </si>
  <si>
    <t>Apr-16-Sep</t>
  </si>
  <si>
    <t>$147-$243</t>
  </si>
  <si>
    <t>Oct-16-Feb-17</t>
  </si>
  <si>
    <t>$2,000,000-$2,275,000</t>
  </si>
  <si>
    <t>$1,699,000-$1,949,000</t>
  </si>
  <si>
    <t>$361-$365</t>
  </si>
  <si>
    <t>3350 NW 53 Cir</t>
  </si>
  <si>
    <t>3294 NW 53 Cir</t>
  </si>
  <si>
    <t>4137 Briarcliff Cir</t>
  </si>
  <si>
    <t xml:space="preserve">            the period of January 1 - September 30, 2018. RMLS, Inc. and  Shereen Randazza do not guarantee or are not responsible for its accuracy and completeness. Time delays in updating</t>
  </si>
  <si>
    <t>COVENTRY</t>
  </si>
  <si>
    <t>Oct-14-Sep</t>
  </si>
  <si>
    <t>3325 NW 53 Cir</t>
  </si>
  <si>
    <t>Mar-16</t>
  </si>
  <si>
    <t>Mar-16-Aug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</si>
</sst>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5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" fillId="32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7" fontId="11" fillId="0" borderId="14" xfId="0" applyNumberFormat="1" applyFont="1" applyFill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9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6" fontId="20" fillId="0" borderId="15" xfId="0" applyNumberFormat="1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14" fontId="0" fillId="0" borderId="0" xfId="0" applyNumberFormat="1" applyFont="1" applyAlignment="1">
      <alignment horizontal="left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16" fontId="0" fillId="0" borderId="12" xfId="0" applyNumberFormat="1" applyFont="1" applyBorder="1" applyAlignment="1" quotePrefix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16" fontId="55" fillId="0" borderId="3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3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/>
    </xf>
    <xf numFmtId="0" fontId="56" fillId="0" borderId="17" xfId="0" applyFont="1" applyBorder="1" applyAlignment="1" quotePrefix="1">
      <alignment horizontal="center"/>
    </xf>
    <xf numFmtId="8" fontId="55" fillId="0" borderId="27" xfId="0" applyNumberFormat="1" applyFont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6" fontId="55" fillId="0" borderId="0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6" fontId="55" fillId="0" borderId="19" xfId="0" applyNumberFormat="1" applyFont="1" applyBorder="1" applyAlignment="1">
      <alignment/>
    </xf>
    <xf numFmtId="8" fontId="55" fillId="0" borderId="19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" fontId="11" fillId="0" borderId="19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left"/>
    </xf>
    <xf numFmtId="17" fontId="11" fillId="0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0" fontId="56" fillId="0" borderId="23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3" fontId="0" fillId="0" borderId="21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6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 quotePrefix="1">
      <alignment horizontal="right"/>
    </xf>
    <xf numFmtId="6" fontId="0" fillId="32" borderId="19" xfId="0" applyNumberFormat="1" applyFon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left"/>
    </xf>
    <xf numFmtId="16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16" fontId="11" fillId="32" borderId="26" xfId="0" applyNumberFormat="1" applyFont="1" applyFill="1" applyBorder="1" applyAlignment="1" quotePrefix="1">
      <alignment horizontal="center"/>
    </xf>
    <xf numFmtId="8" fontId="11" fillId="32" borderId="26" xfId="0" applyNumberFormat="1" applyFont="1" applyFill="1" applyBorder="1" applyAlignment="1" quotePrefix="1">
      <alignment horizontal="center"/>
    </xf>
    <xf numFmtId="17" fontId="11" fillId="0" borderId="39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center"/>
    </xf>
    <xf numFmtId="6" fontId="0" fillId="0" borderId="23" xfId="0" applyNumberFormat="1" applyFont="1" applyFill="1" applyBorder="1" applyAlignment="1" quotePrefix="1">
      <alignment horizontal="right"/>
    </xf>
    <xf numFmtId="16" fontId="12" fillId="0" borderId="14" xfId="0" applyNumberFormat="1" applyFont="1" applyBorder="1" applyAlignment="1" quotePrefix="1">
      <alignment horizontal="center"/>
    </xf>
    <xf numFmtId="8" fontId="11" fillId="0" borderId="28" xfId="0" applyNumberFormat="1" applyFont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>
      <alignment horizontal="right"/>
    </xf>
    <xf numFmtId="16" fontId="11" fillId="0" borderId="37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8" fontId="0" fillId="0" borderId="24" xfId="0" applyNumberFormat="1" applyFont="1" applyFill="1" applyBorder="1" applyAlignment="1" quotePrefix="1">
      <alignment horizontal="center"/>
    </xf>
    <xf numFmtId="16" fontId="11" fillId="0" borderId="28" xfId="0" applyNumberFormat="1" applyFont="1" applyBorder="1" applyAlignment="1">
      <alignment horizontal="center"/>
    </xf>
    <xf numFmtId="6" fontId="11" fillId="0" borderId="28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 quotePrefix="1">
      <alignment horizontal="right"/>
    </xf>
    <xf numFmtId="16" fontId="11" fillId="0" borderId="28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>
      <alignment horizontal="left"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/>
    </xf>
    <xf numFmtId="6" fontId="20" fillId="0" borderId="15" xfId="0" applyNumberFormat="1" applyFont="1" applyBorder="1" applyAlignment="1" quotePrefix="1">
      <alignment horizontal="right"/>
    </xf>
    <xf numFmtId="8" fontId="20" fillId="0" borderId="26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5" xfId="0" applyNumberFormat="1" applyFont="1" applyBorder="1" applyAlignment="1" quotePrefix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32" borderId="0" xfId="0" applyNumberFormat="1" applyFont="1" applyFill="1" applyBorder="1" applyAlignment="1" quotePrefix="1">
      <alignment horizontal="center"/>
    </xf>
    <xf numFmtId="16" fontId="0" fillId="32" borderId="0" xfId="0" applyNumberFormat="1" applyFont="1" applyFill="1" applyBorder="1" applyAlignment="1">
      <alignment horizontal="center"/>
    </xf>
    <xf numFmtId="8" fontId="0" fillId="32" borderId="0" xfId="0" applyNumberFormat="1" applyFont="1" applyFill="1" applyBorder="1" applyAlignment="1" quotePrefix="1">
      <alignment horizontal="center"/>
    </xf>
    <xf numFmtId="8" fontId="0" fillId="0" borderId="19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 horizontal="right"/>
    </xf>
    <xf numFmtId="16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6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>
      <alignment horizontal="right"/>
    </xf>
    <xf numFmtId="17" fontId="0" fillId="0" borderId="28" xfId="0" applyNumberFormat="1" applyFont="1" applyBorder="1" applyAlignment="1" quotePrefix="1">
      <alignment horizontal="center"/>
    </xf>
    <xf numFmtId="0" fontId="0" fillId="0" borderId="35" xfId="0" applyFont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6" fontId="11" fillId="0" borderId="29" xfId="0" applyNumberFormat="1" applyFont="1" applyBorder="1" applyAlignment="1" quotePrefix="1">
      <alignment/>
    </xf>
    <xf numFmtId="16" fontId="12" fillId="0" borderId="0" xfId="0" applyNumberFormat="1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11" fillId="0" borderId="31" xfId="0" applyFont="1" applyFill="1" applyBorder="1" applyAlignment="1" quotePrefix="1">
      <alignment horizontal="center"/>
    </xf>
    <xf numFmtId="16" fontId="11" fillId="0" borderId="27" xfId="0" applyNumberFormat="1" applyFont="1" applyFill="1" applyBorder="1" applyAlignment="1" quotePrefix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/>
    </xf>
    <xf numFmtId="6" fontId="11" fillId="0" borderId="27" xfId="0" applyNumberFormat="1" applyFont="1" applyFill="1" applyBorder="1" applyAlignment="1">
      <alignment horizontal="right"/>
    </xf>
    <xf numFmtId="16" fontId="0" fillId="0" borderId="19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 quotePrefix="1">
      <alignment horizontal="center"/>
    </xf>
    <xf numFmtId="8" fontId="0" fillId="0" borderId="13" xfId="0" applyNumberFormat="1" applyFont="1" applyFill="1" applyBorder="1" applyAlignment="1">
      <alignment horizontal="center"/>
    </xf>
    <xf numFmtId="6" fontId="0" fillId="0" borderId="12" xfId="0" applyNumberFormat="1" applyFont="1" applyFill="1" applyBorder="1" applyAlignment="1">
      <alignment horizontal="right"/>
    </xf>
    <xf numFmtId="17" fontId="11" fillId="0" borderId="28" xfId="0" applyNumberFormat="1" applyFont="1" applyFill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2" fillId="0" borderId="22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6" fontId="0" fillId="32" borderId="26" xfId="0" applyNumberFormat="1" applyFont="1" applyFill="1" applyBorder="1" applyAlignment="1">
      <alignment/>
    </xf>
    <xf numFmtId="0" fontId="11" fillId="0" borderId="3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6" fontId="11" fillId="0" borderId="19" xfId="0" applyNumberFormat="1" applyFont="1" applyFill="1" applyBorder="1" applyAlignment="1" quotePrefix="1">
      <alignment horizontal="right"/>
    </xf>
    <xf numFmtId="16" fontId="0" fillId="0" borderId="15" xfId="0" applyNumberFormat="1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0" fontId="20" fillId="0" borderId="28" xfId="0" applyFont="1" applyBorder="1" applyAlignment="1" quotePrefix="1">
      <alignment horizontal="center"/>
    </xf>
    <xf numFmtId="0" fontId="20" fillId="0" borderId="29" xfId="0" applyFont="1" applyBorder="1" applyAlignment="1">
      <alignment/>
    </xf>
    <xf numFmtId="0" fontId="0" fillId="0" borderId="28" xfId="0" applyFont="1" applyBorder="1" applyAlignment="1" quotePrefix="1">
      <alignment horizontal="right"/>
    </xf>
    <xf numFmtId="0" fontId="11" fillId="0" borderId="39" xfId="0" applyFont="1" applyBorder="1" applyAlignment="1" quotePrefix="1">
      <alignment horizontal="center"/>
    </xf>
    <xf numFmtId="0" fontId="11" fillId="0" borderId="35" xfId="0" applyFont="1" applyBorder="1" applyAlignment="1">
      <alignment horizontal="center"/>
    </xf>
    <xf numFmtId="8" fontId="11" fillId="0" borderId="35" xfId="0" applyNumberFormat="1" applyFont="1" applyBorder="1" applyAlignment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0" borderId="21" xfId="0" applyNumberFormat="1" applyFont="1" applyFill="1" applyBorder="1" applyAlignment="1" quotePrefix="1">
      <alignment horizontal="center"/>
    </xf>
    <xf numFmtId="0" fontId="56" fillId="0" borderId="12" xfId="0" applyFont="1" applyBorder="1" applyAlignment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6" fontId="11" fillId="0" borderId="15" xfId="0" applyNumberFormat="1" applyFont="1" applyFill="1" applyBorder="1" applyAlignment="1" quotePrefix="1">
      <alignment horizontal="right"/>
    </xf>
    <xf numFmtId="0" fontId="5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16" xfId="0" applyNumberFormat="1" applyFont="1" applyFill="1" applyBorder="1" applyAlignment="1" quotePrefix="1">
      <alignment horizontal="center"/>
    </xf>
    <xf numFmtId="0" fontId="56" fillId="33" borderId="0" xfId="0" applyFont="1" applyFill="1" applyBorder="1" applyAlignment="1">
      <alignment horizontal="center"/>
    </xf>
    <xf numFmtId="8" fontId="11" fillId="0" borderId="13" xfId="0" applyNumberFormat="1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16" fontId="11" fillId="0" borderId="15" xfId="0" applyNumberFormat="1" applyFont="1" applyFill="1" applyBorder="1" applyAlignment="1">
      <alignment horizontal="center"/>
    </xf>
    <xf numFmtId="6" fontId="11" fillId="0" borderId="15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16" fontId="11" fillId="0" borderId="12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left"/>
    </xf>
    <xf numFmtId="6" fontId="0" fillId="0" borderId="22" xfId="0" applyNumberFormat="1" applyFont="1" applyFill="1" applyBorder="1" applyAlignment="1" quotePrefix="1">
      <alignment horizontal="right"/>
    </xf>
    <xf numFmtId="6" fontId="0" fillId="0" borderId="24" xfId="0" applyNumberFormat="1" applyFont="1" applyFill="1" applyBorder="1" applyAlignment="1">
      <alignment horizontal="right"/>
    </xf>
    <xf numFmtId="8" fontId="11" fillId="0" borderId="26" xfId="0" applyNumberFormat="1" applyFont="1" applyFill="1" applyBorder="1" applyAlignment="1">
      <alignment horizontal="center"/>
    </xf>
    <xf numFmtId="16" fontId="11" fillId="0" borderId="37" xfId="0" applyNumberFormat="1" applyFont="1" applyFill="1" applyBorder="1" applyAlignment="1" quotePrefix="1">
      <alignment horizontal="center"/>
    </xf>
    <xf numFmtId="16" fontId="11" fillId="0" borderId="27" xfId="0" applyNumberFormat="1" applyFont="1" applyFill="1" applyBorder="1" applyAlignment="1">
      <alignment horizontal="center"/>
    </xf>
    <xf numFmtId="6" fontId="11" fillId="0" borderId="31" xfId="0" applyNumberFormat="1" applyFont="1" applyFill="1" applyBorder="1" applyAlignment="1" quotePrefix="1">
      <alignment horizontal="right"/>
    </xf>
    <xf numFmtId="8" fontId="11" fillId="0" borderId="33" xfId="0" applyNumberFormat="1" applyFont="1" applyFill="1" applyBorder="1" applyAlignment="1">
      <alignment horizontal="center"/>
    </xf>
    <xf numFmtId="16" fontId="11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/>
    </xf>
    <xf numFmtId="0" fontId="2" fillId="33" borderId="19" xfId="0" applyFont="1" applyFill="1" applyBorder="1" applyAlignment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16" fontId="11" fillId="32" borderId="19" xfId="0" applyNumberFormat="1" applyFont="1" applyFill="1" applyBorder="1" applyAlignment="1">
      <alignment horizontal="center"/>
    </xf>
    <xf numFmtId="6" fontId="11" fillId="32" borderId="19" xfId="0" applyNumberFormat="1" applyFont="1" applyFill="1" applyBorder="1" applyAlignment="1">
      <alignment horizontal="right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6" fontId="11" fillId="32" borderId="17" xfId="0" applyNumberFormat="1" applyFont="1" applyFill="1" applyBorder="1" applyAlignment="1" quotePrefix="1">
      <alignment horizontal="right"/>
    </xf>
    <xf numFmtId="16" fontId="11" fillId="32" borderId="15" xfId="0" applyNumberFormat="1" applyFont="1" applyFill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 quotePrefix="1">
      <alignment/>
    </xf>
    <xf numFmtId="0" fontId="11" fillId="32" borderId="23" xfId="0" applyFont="1" applyFill="1" applyBorder="1" applyAlignment="1">
      <alignment/>
    </xf>
    <xf numFmtId="17" fontId="0" fillId="0" borderId="12" xfId="0" applyNumberFormat="1" applyFont="1" applyFill="1" applyBorder="1" applyAlignment="1" quotePrefix="1">
      <alignment horizontal="center"/>
    </xf>
    <xf numFmtId="8" fontId="0" fillId="33" borderId="13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6" fontId="0" fillId="33" borderId="26" xfId="0" applyNumberFormat="1" applyFont="1" applyFill="1" applyBorder="1" applyAlignment="1">
      <alignment horizontal="right"/>
    </xf>
    <xf numFmtId="0" fontId="0" fillId="0" borderId="21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16" fontId="11" fillId="0" borderId="19" xfId="0" applyNumberFormat="1" applyFont="1" applyBorder="1" applyAlignment="1">
      <alignment horizontal="center"/>
    </xf>
    <xf numFmtId="8" fontId="11" fillId="0" borderId="13" xfId="0" applyNumberFormat="1" applyFont="1" applyBorder="1" applyAlignment="1">
      <alignment horizontal="center"/>
    </xf>
    <xf numFmtId="8" fontId="0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8" fontId="0" fillId="0" borderId="1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11" fillId="32" borderId="16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16" fontId="55" fillId="0" borderId="14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 horizontal="right"/>
    </xf>
    <xf numFmtId="0" fontId="56" fillId="0" borderId="16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20" fillId="0" borderId="26" xfId="0" applyFont="1" applyBorder="1" applyAlignment="1" quotePrefix="1">
      <alignment horizontal="center"/>
    </xf>
    <xf numFmtId="0" fontId="20" fillId="0" borderId="15" xfId="0" applyFont="1" applyBorder="1" applyAlignment="1" quotePrefix="1">
      <alignment horizontal="center"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Border="1" applyAlignment="1" quotePrefix="1">
      <alignment horizontal="right"/>
    </xf>
    <xf numFmtId="8" fontId="20" fillId="0" borderId="26" xfId="0" applyNumberFormat="1" applyFont="1" applyBorder="1" applyAlignment="1" quotePrefix="1">
      <alignment horizontal="center"/>
    </xf>
    <xf numFmtId="3" fontId="0" fillId="0" borderId="26" xfId="0" applyNumberFormat="1" applyFont="1" applyBorder="1" applyAlignment="1" quotePrefix="1">
      <alignment horizontal="center"/>
    </xf>
    <xf numFmtId="0" fontId="56" fillId="0" borderId="0" xfId="0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6" fontId="55" fillId="0" borderId="15" xfId="0" applyNumberFormat="1" applyFont="1" applyBorder="1" applyAlignment="1">
      <alignment/>
    </xf>
    <xf numFmtId="16" fontId="55" fillId="32" borderId="0" xfId="0" applyNumberFormat="1" applyFont="1" applyFill="1" applyBorder="1" applyAlignment="1" quotePrefix="1">
      <alignment horizontal="center"/>
    </xf>
    <xf numFmtId="0" fontId="55" fillId="0" borderId="0" xfId="0" applyFont="1" applyBorder="1" applyAlignment="1">
      <alignment/>
    </xf>
    <xf numFmtId="17" fontId="0" fillId="0" borderId="37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0" fontId="0" fillId="0" borderId="27" xfId="0" applyFont="1" applyBorder="1" applyAlignment="1" quotePrefix="1">
      <alignment horizontal="right"/>
    </xf>
    <xf numFmtId="6" fontId="0" fillId="0" borderId="27" xfId="0" applyNumberFormat="1" applyFont="1" applyBorder="1" applyAlignment="1">
      <alignment/>
    </xf>
    <xf numFmtId="0" fontId="55" fillId="0" borderId="21" xfId="0" applyFont="1" applyBorder="1" applyAlignment="1">
      <alignment horizontal="center"/>
    </xf>
    <xf numFmtId="16" fontId="55" fillId="0" borderId="26" xfId="0" applyNumberFormat="1" applyFont="1" applyBorder="1" applyAlignment="1" quotePrefix="1">
      <alignment horizontal="center"/>
    </xf>
    <xf numFmtId="16" fontId="55" fillId="32" borderId="15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/>
    </xf>
    <xf numFmtId="0" fontId="55" fillId="0" borderId="26" xfId="0" applyFont="1" applyBorder="1" applyAlignment="1">
      <alignment/>
    </xf>
    <xf numFmtId="8" fontId="55" fillId="0" borderId="26" xfId="0" applyNumberFormat="1" applyFont="1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8" fontId="55" fillId="0" borderId="19" xfId="0" applyNumberFormat="1" applyFont="1" applyBorder="1" applyAlignment="1">
      <alignment horizontal="center"/>
    </xf>
    <xf numFmtId="0" fontId="55" fillId="0" borderId="19" xfId="0" applyFont="1" applyBorder="1" applyAlignment="1" quotePrefix="1">
      <alignment horizontal="center"/>
    </xf>
    <xf numFmtId="6" fontId="55" fillId="0" borderId="19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56" fillId="0" borderId="26" xfId="0" applyFont="1" applyBorder="1" applyAlignment="1">
      <alignment horizontal="center"/>
    </xf>
    <xf numFmtId="16" fontId="55" fillId="0" borderId="19" xfId="0" applyNumberFormat="1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16" fontId="11" fillId="32" borderId="10" xfId="0" applyNumberFormat="1" applyFont="1" applyFill="1" applyBorder="1" applyAlignment="1" quotePrefix="1">
      <alignment horizontal="center"/>
    </xf>
    <xf numFmtId="6" fontId="0" fillId="0" borderId="23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7" fontId="0" fillId="0" borderId="37" xfId="0" applyNumberFormat="1" applyFont="1" applyFill="1" applyBorder="1" applyAlignment="1" quotePrefix="1">
      <alignment horizontal="center"/>
    </xf>
    <xf numFmtId="0" fontId="0" fillId="32" borderId="33" xfId="0" applyNumberFormat="1" applyFont="1" applyFill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17" fontId="11" fillId="0" borderId="27" xfId="0" applyNumberFormat="1" applyFont="1" applyBorder="1" applyAlignment="1" quotePrefix="1">
      <alignment horizontal="center"/>
    </xf>
    <xf numFmtId="0" fontId="11" fillId="0" borderId="31" xfId="0" applyFont="1" applyBorder="1" applyAlignment="1" quotePrefix="1">
      <alignment horizontal="center"/>
    </xf>
    <xf numFmtId="0" fontId="11" fillId="0" borderId="27" xfId="0" applyFont="1" applyBorder="1" applyAlignment="1">
      <alignment/>
    </xf>
    <xf numFmtId="8" fontId="11" fillId="0" borderId="33" xfId="0" applyNumberFormat="1" applyFont="1" applyBorder="1" applyAlignment="1" quotePrefix="1">
      <alignment horizontal="center"/>
    </xf>
    <xf numFmtId="6" fontId="11" fillId="0" borderId="31" xfId="0" applyNumberFormat="1" applyFont="1" applyBorder="1" applyAlignment="1" quotePrefix="1">
      <alignment horizontal="right"/>
    </xf>
    <xf numFmtId="6" fontId="11" fillId="0" borderId="27" xfId="0" applyNumberFormat="1" applyFont="1" applyBorder="1" applyAlignment="1" quotePrefix="1">
      <alignment horizontal="right"/>
    </xf>
    <xf numFmtId="0" fontId="11" fillId="32" borderId="16" xfId="0" applyFont="1" applyFill="1" applyBorder="1" applyAlignment="1">
      <alignment horizontal="center"/>
    </xf>
    <xf numFmtId="6" fontId="11" fillId="32" borderId="16" xfId="0" applyNumberFormat="1" applyFont="1" applyFill="1" applyBorder="1" applyAlignment="1" quotePrefix="1">
      <alignment horizontal="right"/>
    </xf>
    <xf numFmtId="0" fontId="11" fillId="32" borderId="16" xfId="0" applyFont="1" applyFill="1" applyBorder="1" applyAlignment="1" quotePrefix="1">
      <alignment horizontal="center"/>
    </xf>
    <xf numFmtId="16" fontId="11" fillId="32" borderId="14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 quotePrefix="1">
      <alignment horizontal="center"/>
    </xf>
    <xf numFmtId="0" fontId="0" fillId="33" borderId="12" xfId="0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center"/>
    </xf>
    <xf numFmtId="6" fontId="11" fillId="0" borderId="0" xfId="0" applyNumberFormat="1" applyFont="1" applyFill="1" applyBorder="1" applyAlignment="1">
      <alignment horizontal="right"/>
    </xf>
    <xf numFmtId="8" fontId="11" fillId="0" borderId="19" xfId="0" applyNumberFormat="1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16" fontId="55" fillId="0" borderId="12" xfId="0" applyNumberFormat="1" applyFont="1" applyFill="1" applyBorder="1" applyAlignment="1" quotePrefix="1">
      <alignment horizontal="center"/>
    </xf>
    <xf numFmtId="0" fontId="55" fillId="0" borderId="0" xfId="0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6" fontId="55" fillId="0" borderId="0" xfId="0" applyNumberFormat="1" applyFont="1" applyFill="1" applyBorder="1" applyAlignment="1">
      <alignment horizontal="right"/>
    </xf>
    <xf numFmtId="6" fontId="55" fillId="0" borderId="0" xfId="0" applyNumberFormat="1" applyFont="1" applyFill="1" applyBorder="1" applyAlignment="1" quotePrefix="1">
      <alignment horizontal="right"/>
    </xf>
    <xf numFmtId="8" fontId="55" fillId="0" borderId="19" xfId="0" applyNumberFormat="1" applyFont="1" applyFill="1" applyBorder="1" applyAlignment="1">
      <alignment horizontal="center"/>
    </xf>
    <xf numFmtId="16" fontId="55" fillId="0" borderId="19" xfId="0" applyNumberFormat="1" applyFont="1" applyFill="1" applyBorder="1" applyAlignment="1">
      <alignment horizontal="center"/>
    </xf>
    <xf numFmtId="16" fontId="55" fillId="0" borderId="19" xfId="0" applyNumberFormat="1" applyFont="1" applyFill="1" applyBorder="1" applyAlignment="1" quotePrefix="1">
      <alignment horizontal="center"/>
    </xf>
    <xf numFmtId="0" fontId="55" fillId="0" borderId="19" xfId="0" applyFont="1" applyFill="1" applyBorder="1" applyAlignment="1">
      <alignment horizontal="center"/>
    </xf>
    <xf numFmtId="6" fontId="55" fillId="0" borderId="19" xfId="0" applyNumberFormat="1" applyFont="1" applyFill="1" applyBorder="1" applyAlignment="1">
      <alignment horizontal="right"/>
    </xf>
    <xf numFmtId="16" fontId="11" fillId="0" borderId="16" xfId="0" applyNumberFormat="1" applyFont="1" applyFill="1" applyBorder="1" applyAlignment="1" quotePrefix="1">
      <alignment horizontal="center"/>
    </xf>
    <xf numFmtId="0" fontId="11" fillId="0" borderId="14" xfId="0" applyFont="1" applyFill="1" applyBorder="1" applyAlignment="1" quotePrefix="1">
      <alignment horizont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" fontId="11" fillId="32" borderId="10" xfId="0" applyNumberFormat="1" applyFont="1" applyFill="1" applyBorder="1" applyAlignment="1">
      <alignment horizontal="center"/>
    </xf>
    <xf numFmtId="16" fontId="11" fillId="32" borderId="12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12" xfId="0" applyFont="1" applyFill="1" applyBorder="1" applyAlignment="1" quotePrefix="1">
      <alignment horizontal="center"/>
    </xf>
    <xf numFmtId="0" fontId="0" fillId="32" borderId="14" xfId="0" applyFont="1" applyFill="1" applyBorder="1" applyAlignment="1" quotePrefix="1">
      <alignment horizontal="center"/>
    </xf>
    <xf numFmtId="0" fontId="11" fillId="32" borderId="30" xfId="0" applyFont="1" applyFill="1" applyBorder="1" applyAlignment="1" quotePrefix="1">
      <alignment horizontal="center"/>
    </xf>
    <xf numFmtId="0" fontId="11" fillId="32" borderId="30" xfId="0" applyFont="1" applyFill="1" applyBorder="1" applyAlignment="1">
      <alignment horizontal="center"/>
    </xf>
    <xf numFmtId="6" fontId="11" fillId="32" borderId="30" xfId="0" applyNumberFormat="1" applyFont="1" applyFill="1" applyBorder="1" applyAlignment="1" quotePrefix="1">
      <alignment horizontal="right"/>
    </xf>
    <xf numFmtId="6" fontId="0" fillId="33" borderId="30" xfId="0" applyNumberFormat="1" applyFont="1" applyFill="1" applyBorder="1" applyAlignment="1">
      <alignment horizontal="right"/>
    </xf>
    <xf numFmtId="6" fontId="0" fillId="33" borderId="19" xfId="0" applyNumberFormat="1" applyFont="1" applyFill="1" applyBorder="1" applyAlignment="1">
      <alignment horizontal="right"/>
    </xf>
    <xf numFmtId="6" fontId="11" fillId="32" borderId="13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>
      <alignment horizontal="center"/>
    </xf>
    <xf numFmtId="0" fontId="11" fillId="32" borderId="19" xfId="0" applyFont="1" applyFill="1" applyBorder="1" applyAlignment="1">
      <alignment/>
    </xf>
    <xf numFmtId="0" fontId="11" fillId="32" borderId="26" xfId="0" applyFont="1" applyFill="1" applyBorder="1" applyAlignment="1">
      <alignment horizontal="left"/>
    </xf>
    <xf numFmtId="16" fontId="55" fillId="32" borderId="19" xfId="0" applyNumberFormat="1" applyFont="1" applyFill="1" applyBorder="1" applyAlignment="1">
      <alignment horizontal="center"/>
    </xf>
    <xf numFmtId="0" fontId="55" fillId="32" borderId="0" xfId="0" applyFont="1" applyFill="1" applyBorder="1" applyAlignment="1" quotePrefix="1">
      <alignment horizontal="center"/>
    </xf>
    <xf numFmtId="0" fontId="55" fillId="32" borderId="19" xfId="0" applyFont="1" applyFill="1" applyBorder="1" applyAlignment="1" quotePrefix="1">
      <alignment horizontal="center"/>
    </xf>
    <xf numFmtId="0" fontId="55" fillId="32" borderId="0" xfId="0" applyFont="1" applyFill="1" applyBorder="1" applyAlignment="1">
      <alignment horizontal="center"/>
    </xf>
    <xf numFmtId="0" fontId="55" fillId="32" borderId="19" xfId="0" applyFont="1" applyFill="1" applyBorder="1" applyAlignment="1">
      <alignment horizontal="center"/>
    </xf>
    <xf numFmtId="0" fontId="55" fillId="32" borderId="0" xfId="0" applyFont="1" applyFill="1" applyBorder="1" applyAlignment="1" quotePrefix="1">
      <alignment/>
    </xf>
    <xf numFmtId="6" fontId="55" fillId="32" borderId="19" xfId="0" applyNumberFormat="1" applyFont="1" applyFill="1" applyBorder="1" applyAlignment="1" quotePrefix="1">
      <alignment horizontal="right"/>
    </xf>
    <xf numFmtId="6" fontId="55" fillId="32" borderId="0" xfId="0" applyNumberFormat="1" applyFont="1" applyFill="1" applyBorder="1" applyAlignment="1" quotePrefix="1">
      <alignment horizontal="right"/>
    </xf>
    <xf numFmtId="6" fontId="55" fillId="32" borderId="19" xfId="0" applyNumberFormat="1" applyFont="1" applyFill="1" applyBorder="1" applyAlignment="1">
      <alignment horizontal="right"/>
    </xf>
    <xf numFmtId="8" fontId="55" fillId="32" borderId="13" xfId="0" applyNumberFormat="1" applyFont="1" applyFill="1" applyBorder="1" applyAlignment="1" quotePrefix="1">
      <alignment horizontal="center"/>
    </xf>
    <xf numFmtId="8" fontId="55" fillId="0" borderId="13" xfId="0" applyNumberFormat="1" applyFont="1" applyFill="1" applyBorder="1" applyAlignment="1">
      <alignment horizontal="center"/>
    </xf>
    <xf numFmtId="6" fontId="0" fillId="33" borderId="14" xfId="0" applyNumberFormat="1" applyFont="1" applyFill="1" applyBorder="1" applyAlignment="1">
      <alignment horizontal="right"/>
    </xf>
    <xf numFmtId="6" fontId="0" fillId="33" borderId="15" xfId="0" applyNumberFormat="1" applyFont="1" applyFill="1" applyBorder="1" applyAlignment="1">
      <alignment horizontal="right"/>
    </xf>
    <xf numFmtId="8" fontId="0" fillId="33" borderId="26" xfId="0" applyNumberFormat="1" applyFont="1" applyFill="1" applyBorder="1" applyAlignment="1" quotePrefix="1">
      <alignment horizontal="center"/>
    </xf>
    <xf numFmtId="0" fontId="0" fillId="0" borderId="20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6" fontId="0" fillId="0" borderId="20" xfId="0" applyNumberFormat="1" applyFont="1" applyFill="1" applyBorder="1" applyAlignment="1" quotePrefix="1">
      <alignment horizontal="right"/>
    </xf>
    <xf numFmtId="6" fontId="0" fillId="0" borderId="18" xfId="0" applyNumberFormat="1" applyFont="1" applyFill="1" applyBorder="1" applyAlignment="1" quotePrefix="1">
      <alignment horizontal="right"/>
    </xf>
    <xf numFmtId="6" fontId="0" fillId="33" borderId="2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8" fontId="11" fillId="0" borderId="13" xfId="0" applyNumberFormat="1" applyFont="1" applyBorder="1" applyAlignment="1" quotePrefix="1">
      <alignment horizontal="center"/>
    </xf>
    <xf numFmtId="8" fontId="0" fillId="33" borderId="34" xfId="0" applyNumberFormat="1" applyFont="1" applyFill="1" applyBorder="1" applyAlignment="1" quotePrefix="1">
      <alignment horizontal="center"/>
    </xf>
    <xf numFmtId="17" fontId="0" fillId="0" borderId="18" xfId="0" applyNumberFormat="1" applyFont="1" applyFill="1" applyBorder="1" applyAlignment="1" quotePrefix="1">
      <alignment horizontal="center"/>
    </xf>
    <xf numFmtId="0" fontId="2" fillId="0" borderId="34" xfId="0" applyFont="1" applyFill="1" applyBorder="1" applyAlignment="1" quotePrefix="1">
      <alignment horizontal="center"/>
    </xf>
    <xf numFmtId="3" fontId="0" fillId="0" borderId="15" xfId="0" applyNumberFormat="1" applyFont="1" applyFill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8" fontId="55" fillId="0" borderId="0" xfId="0" applyNumberFormat="1" applyFont="1" applyAlignment="1">
      <alignment/>
    </xf>
    <xf numFmtId="16" fontId="55" fillId="0" borderId="12" xfId="0" applyNumberFormat="1" applyFont="1" applyBorder="1" applyAlignment="1" quotePrefix="1">
      <alignment horizontal="center"/>
    </xf>
    <xf numFmtId="0" fontId="55" fillId="0" borderId="12" xfId="0" applyFont="1" applyBorder="1" applyAlignment="1" quotePrefix="1">
      <alignment horizontal="center"/>
    </xf>
    <xf numFmtId="6" fontId="11" fillId="0" borderId="13" xfId="0" applyNumberFormat="1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17" fontId="11" fillId="0" borderId="12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17" fontId="11" fillId="0" borderId="27" xfId="0" applyNumberFormat="1" applyFont="1" applyFill="1" applyBorder="1" applyAlignment="1" quotePrefix="1">
      <alignment horizontal="center"/>
    </xf>
    <xf numFmtId="0" fontId="11" fillId="0" borderId="27" xfId="0" applyFont="1" applyFill="1" applyBorder="1" applyAlignment="1" quotePrefix="1">
      <alignment horizontal="center"/>
    </xf>
    <xf numFmtId="6" fontId="11" fillId="32" borderId="31" xfId="0" applyNumberFormat="1" applyFont="1" applyFill="1" applyBorder="1" applyAlignment="1" quotePrefix="1">
      <alignment horizontal="right"/>
    </xf>
    <xf numFmtId="6" fontId="11" fillId="32" borderId="27" xfId="0" applyNumberFormat="1" applyFont="1" applyFill="1" applyBorder="1" applyAlignment="1">
      <alignment/>
    </xf>
    <xf numFmtId="8" fontId="11" fillId="32" borderId="33" xfId="0" applyNumberFormat="1" applyFont="1" applyFill="1" applyBorder="1" applyAlignment="1" quotePrefix="1">
      <alignment horizontal="center"/>
    </xf>
    <xf numFmtId="6" fontId="55" fillId="32" borderId="0" xfId="0" applyNumberFormat="1" applyFont="1" applyFill="1" applyBorder="1" applyAlignment="1">
      <alignment/>
    </xf>
    <xf numFmtId="0" fontId="56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/>
    </xf>
    <xf numFmtId="17" fontId="55" fillId="0" borderId="21" xfId="0" applyNumberFormat="1" applyFont="1" applyFill="1" applyBorder="1" applyAlignment="1" quotePrefix="1">
      <alignment horizontal="center"/>
    </xf>
    <xf numFmtId="0" fontId="56" fillId="0" borderId="21" xfId="0" applyFont="1" applyFill="1" applyBorder="1" applyAlignment="1" quotePrefix="1">
      <alignment horizontal="center"/>
    </xf>
    <xf numFmtId="0" fontId="56" fillId="0" borderId="26" xfId="0" applyFont="1" applyFill="1" applyBorder="1" applyAlignment="1" quotePrefix="1">
      <alignment horizontal="center"/>
    </xf>
    <xf numFmtId="0" fontId="55" fillId="0" borderId="21" xfId="0" applyFont="1" applyFill="1" applyBorder="1" applyAlignment="1" quotePrefix="1">
      <alignment horizontal="center"/>
    </xf>
    <xf numFmtId="0" fontId="55" fillId="0" borderId="21" xfId="0" applyFont="1" applyFill="1" applyBorder="1" applyAlignment="1">
      <alignment horizontal="left"/>
    </xf>
    <xf numFmtId="6" fontId="11" fillId="0" borderId="16" xfId="0" applyNumberFormat="1" applyFont="1" applyFill="1" applyBorder="1" applyAlignment="1">
      <alignment horizontal="right"/>
    </xf>
    <xf numFmtId="0" fontId="55" fillId="0" borderId="21" xfId="0" applyFont="1" applyFill="1" applyBorder="1" applyAlignment="1">
      <alignment horizontal="center"/>
    </xf>
    <xf numFmtId="6" fontId="55" fillId="32" borderId="21" xfId="0" applyNumberFormat="1" applyFont="1" applyFill="1" applyBorder="1" applyAlignment="1" quotePrefix="1">
      <alignment horizontal="right"/>
    </xf>
    <xf numFmtId="8" fontId="55" fillId="32" borderId="21" xfId="0" applyNumberFormat="1" applyFont="1" applyFill="1" applyBorder="1" applyAlignment="1" quotePrefix="1">
      <alignment horizontal="center"/>
    </xf>
    <xf numFmtId="8" fontId="55" fillId="0" borderId="26" xfId="0" applyNumberFormat="1" applyFont="1" applyBorder="1" applyAlignment="1" quotePrefix="1">
      <alignment horizontal="center"/>
    </xf>
    <xf numFmtId="0" fontId="55" fillId="0" borderId="16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6" fontId="55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6" fontId="0" fillId="0" borderId="31" xfId="0" applyNumberFormat="1" applyFont="1" applyBorder="1" applyAlignment="1" quotePrefix="1">
      <alignment horizontal="right"/>
    </xf>
    <xf numFmtId="0" fontId="55" fillId="0" borderId="18" xfId="0" applyFont="1" applyBorder="1" applyAlignment="1" quotePrefix="1">
      <alignment horizontal="center"/>
    </xf>
    <xf numFmtId="0" fontId="55" fillId="0" borderId="14" xfId="0" applyFont="1" applyBorder="1" applyAlignment="1" quotePrefix="1">
      <alignment horizontal="center"/>
    </xf>
    <xf numFmtId="6" fontId="55" fillId="0" borderId="16" xfId="0" applyNumberFormat="1" applyFont="1" applyBorder="1" applyAlignment="1">
      <alignment/>
    </xf>
    <xf numFmtId="6" fontId="55" fillId="0" borderId="21" xfId="0" applyNumberFormat="1" applyFont="1" applyBorder="1" applyAlignment="1">
      <alignment/>
    </xf>
    <xf numFmtId="8" fontId="55" fillId="0" borderId="21" xfId="0" applyNumberFormat="1" applyFont="1" applyBorder="1" applyAlignment="1" quotePrefix="1">
      <alignment horizontal="center"/>
    </xf>
    <xf numFmtId="17" fontId="11" fillId="0" borderId="14" xfId="0" applyNumberFormat="1" applyFont="1" applyBorder="1" applyAlignment="1" quotePrefix="1">
      <alignment horizontal="center"/>
    </xf>
    <xf numFmtId="17" fontId="11" fillId="0" borderId="0" xfId="0" applyNumberFormat="1" applyFont="1" applyBorder="1" applyAlignment="1" quotePrefix="1">
      <alignment horizontal="center"/>
    </xf>
    <xf numFmtId="0" fontId="55" fillId="0" borderId="1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6" fontId="0" fillId="0" borderId="13" xfId="0" applyNumberFormat="1" applyFont="1" applyFill="1" applyBorder="1" applyAlignment="1">
      <alignment horizontal="right"/>
    </xf>
    <xf numFmtId="16" fontId="0" fillId="0" borderId="18" xfId="0" applyNumberFormat="1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/>
    </xf>
    <xf numFmtId="6" fontId="0" fillId="0" borderId="20" xfId="0" applyNumberFormat="1" applyFont="1" applyBorder="1" applyAlignment="1" quotePrefix="1">
      <alignment horizontal="right"/>
    </xf>
    <xf numFmtId="8" fontId="0" fillId="0" borderId="34" xfId="0" applyNumberFormat="1" applyFont="1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16" fontId="2" fillId="0" borderId="0" xfId="0" applyNumberFormat="1" applyFont="1" applyBorder="1" applyAlignment="1" quotePrefix="1">
      <alignment horizontal="center"/>
    </xf>
    <xf numFmtId="0" fontId="56" fillId="0" borderId="19" xfId="0" applyFont="1" applyBorder="1" applyAlignment="1" quotePrefix="1">
      <alignment horizontal="center"/>
    </xf>
    <xf numFmtId="16" fontId="2" fillId="0" borderId="15" xfId="0" applyNumberFormat="1" applyFont="1" applyBorder="1" applyAlignment="1" quotePrefix="1">
      <alignment horizontal="center"/>
    </xf>
    <xf numFmtId="16" fontId="55" fillId="0" borderId="39" xfId="0" applyNumberFormat="1" applyFont="1" applyBorder="1" applyAlignment="1" quotePrefix="1">
      <alignment horizontal="center"/>
    </xf>
    <xf numFmtId="16" fontId="2" fillId="0" borderId="29" xfId="0" applyNumberFormat="1" applyFont="1" applyBorder="1" applyAlignment="1" quotePrefix="1">
      <alignment horizontal="center"/>
    </xf>
    <xf numFmtId="0" fontId="0" fillId="0" borderId="28" xfId="0" applyFont="1" applyFill="1" applyBorder="1" applyAlignment="1">
      <alignment/>
    </xf>
    <xf numFmtId="3" fontId="0" fillId="0" borderId="28" xfId="0" applyNumberFormat="1" applyFont="1" applyBorder="1" applyAlignment="1" quotePrefix="1">
      <alignment horizontal="center"/>
    </xf>
    <xf numFmtId="6" fontId="0" fillId="0" borderId="29" xfId="0" applyNumberFormat="1" applyFont="1" applyBorder="1" applyAlignment="1" quotePrefix="1">
      <alignment horizontal="right"/>
    </xf>
    <xf numFmtId="0" fontId="56" fillId="0" borderId="26" xfId="0" applyFont="1" applyBorder="1" applyAlignment="1" quotePrefix="1">
      <alignment horizontal="center"/>
    </xf>
    <xf numFmtId="16" fontId="55" fillId="32" borderId="26" xfId="0" applyNumberFormat="1" applyFont="1" applyFill="1" applyBorder="1" applyAlignment="1" quotePrefix="1">
      <alignment horizontal="center"/>
    </xf>
    <xf numFmtId="8" fontId="55" fillId="0" borderId="28" xfId="0" applyNumberFormat="1" applyFont="1" applyBorder="1" applyAlignment="1">
      <alignment horizontal="center"/>
    </xf>
    <xf numFmtId="6" fontId="0" fillId="0" borderId="15" xfId="0" applyNumberFormat="1" applyFont="1" applyFill="1" applyBorder="1" applyAlignment="1">
      <alignment horizontal="right"/>
    </xf>
    <xf numFmtId="6" fontId="0" fillId="0" borderId="21" xfId="0" applyNumberFormat="1" applyFont="1" applyFill="1" applyBorder="1" applyAlignment="1">
      <alignment horizontal="right"/>
    </xf>
    <xf numFmtId="8" fontId="0" fillId="0" borderId="21" xfId="0" applyNumberFormat="1" applyFont="1" applyFill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30" xfId="0" applyFont="1" applyBorder="1" applyAlignment="1">
      <alignment/>
    </xf>
    <xf numFmtId="6" fontId="55" fillId="0" borderId="30" xfId="0" applyNumberFormat="1" applyFont="1" applyBorder="1" applyAlignment="1">
      <alignment/>
    </xf>
    <xf numFmtId="8" fontId="55" fillId="0" borderId="30" xfId="0" applyNumberFormat="1" applyFont="1" applyBorder="1" applyAlignment="1" quotePrefix="1">
      <alignment horizontal="center"/>
    </xf>
    <xf numFmtId="6" fontId="0" fillId="0" borderId="28" xfId="0" applyNumberFormat="1" applyFont="1" applyFill="1" applyBorder="1" applyAlignment="1" quotePrefix="1">
      <alignment horizontal="right"/>
    </xf>
    <xf numFmtId="0" fontId="0" fillId="0" borderId="24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5" fillId="0" borderId="10" xfId="0" applyFont="1" applyBorder="1" applyAlignment="1" quotePrefix="1">
      <alignment horizontal="center"/>
    </xf>
    <xf numFmtId="6" fontId="55" fillId="0" borderId="11" xfId="0" applyNumberFormat="1" applyFont="1" applyBorder="1" applyAlignment="1">
      <alignment horizontal="right"/>
    </xf>
    <xf numFmtId="6" fontId="55" fillId="0" borderId="32" xfId="0" applyNumberFormat="1" applyFont="1" applyBorder="1" applyAlignment="1">
      <alignment/>
    </xf>
    <xf numFmtId="6" fontId="11" fillId="0" borderId="15" xfId="0" applyNumberFormat="1" applyFont="1" applyBorder="1" applyAlignment="1" quotePrefix="1">
      <alignment/>
    </xf>
    <xf numFmtId="0" fontId="11" fillId="0" borderId="28" xfId="0" applyFont="1" applyBorder="1" applyAlignment="1">
      <alignment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6" fontId="0" fillId="33" borderId="0" xfId="0" applyNumberFormat="1" applyFont="1" applyFill="1" applyBorder="1" applyAlignment="1" quotePrefix="1">
      <alignment horizontal="right"/>
    </xf>
    <xf numFmtId="8" fontId="0" fillId="33" borderId="13" xfId="0" applyNumberFormat="1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6" fontId="11" fillId="0" borderId="12" xfId="0" applyNumberFormat="1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8" fontId="55" fillId="0" borderId="16" xfId="0" applyNumberFormat="1" applyFont="1" applyBorder="1" applyAlignment="1" quotePrefix="1">
      <alignment horizontal="center"/>
    </xf>
    <xf numFmtId="16" fontId="55" fillId="0" borderId="15" xfId="0" applyNumberFormat="1" applyFont="1" applyBorder="1" applyAlignment="1" quotePrefix="1">
      <alignment horizontal="center"/>
    </xf>
    <xf numFmtId="0" fontId="11" fillId="0" borderId="16" xfId="0" applyFont="1" applyFill="1" applyBorder="1" applyAlignment="1">
      <alignment horizontal="center"/>
    </xf>
    <xf numFmtId="0" fontId="56" fillId="0" borderId="12" xfId="0" applyFont="1" applyBorder="1" applyAlignment="1" quotePrefix="1">
      <alignment horizontal="center"/>
    </xf>
    <xf numFmtId="0" fontId="2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right"/>
    </xf>
    <xf numFmtId="17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2" fillId="0" borderId="21" xfId="0" applyFont="1" applyBorder="1" applyAlignment="1" quotePrefix="1">
      <alignment horizontal="center"/>
    </xf>
    <xf numFmtId="0" fontId="56" fillId="0" borderId="15" xfId="0" applyFont="1" applyBorder="1" applyAlignment="1" quotePrefix="1">
      <alignment horizontal="center"/>
    </xf>
    <xf numFmtId="6" fontId="55" fillId="33" borderId="19" xfId="0" applyNumberFormat="1" applyFont="1" applyFill="1" applyBorder="1" applyAlignment="1">
      <alignment horizontal="right"/>
    </xf>
    <xf numFmtId="16" fontId="55" fillId="32" borderId="19" xfId="0" applyNumberFormat="1" applyFont="1" applyFill="1" applyBorder="1" applyAlignment="1" quotePrefix="1">
      <alignment horizontal="center"/>
    </xf>
    <xf numFmtId="0" fontId="56" fillId="33" borderId="15" xfId="0" applyFont="1" applyFill="1" applyBorder="1" applyAlignment="1">
      <alignment horizontal="center"/>
    </xf>
    <xf numFmtId="16" fontId="11" fillId="32" borderId="14" xfId="0" applyNumberFormat="1" applyFont="1" applyFill="1" applyBorder="1" applyAlignment="1" quotePrefix="1">
      <alignment horizontal="center"/>
    </xf>
    <xf numFmtId="0" fontId="11" fillId="32" borderId="14" xfId="0" applyFont="1" applyFill="1" applyBorder="1" applyAlignment="1" quotePrefix="1">
      <alignment horizontal="center"/>
    </xf>
    <xf numFmtId="0" fontId="11" fillId="32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16" fontId="11" fillId="32" borderId="19" xfId="0" applyNumberFormat="1" applyFont="1" applyFill="1" applyBorder="1" applyAlignment="1" quotePrefix="1">
      <alignment horizontal="center"/>
    </xf>
    <xf numFmtId="6" fontId="11" fillId="32" borderId="13" xfId="0" applyNumberFormat="1" applyFont="1" applyFill="1" applyBorder="1" applyAlignment="1">
      <alignment horizontal="right"/>
    </xf>
    <xf numFmtId="8" fontId="11" fillId="32" borderId="19" xfId="0" applyNumberFormat="1" applyFont="1" applyFill="1" applyBorder="1" applyAlignment="1" quotePrefix="1">
      <alignment horizontal="center"/>
    </xf>
    <xf numFmtId="16" fontId="11" fillId="32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32" borderId="26" xfId="0" applyFont="1" applyFill="1" applyBorder="1" applyAlignment="1">
      <alignment/>
    </xf>
    <xf numFmtId="16" fontId="12" fillId="0" borderId="27" xfId="0" applyNumberFormat="1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16" fontId="11" fillId="0" borderId="29" xfId="0" applyNumberFormat="1" applyFont="1" applyBorder="1" applyAlignment="1">
      <alignment horizontal="center"/>
    </xf>
    <xf numFmtId="17" fontId="55" fillId="0" borderId="26" xfId="0" applyNumberFormat="1" applyFont="1" applyBorder="1" applyAlignment="1" quotePrefix="1">
      <alignment horizontal="center"/>
    </xf>
    <xf numFmtId="6" fontId="55" fillId="0" borderId="14" xfId="0" applyNumberFormat="1" applyFont="1" applyBorder="1" applyAlignment="1">
      <alignment/>
    </xf>
    <xf numFmtId="0" fontId="56" fillId="33" borderId="13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16" fontId="56" fillId="0" borderId="14" xfId="0" applyNumberFormat="1" applyFont="1" applyBorder="1" applyAlignment="1" quotePrefix="1">
      <alignment horizontal="center"/>
    </xf>
    <xf numFmtId="0" fontId="56" fillId="0" borderId="27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6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16" fontId="0" fillId="32" borderId="30" xfId="0" applyNumberFormat="1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6" fontId="0" fillId="0" borderId="34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6" fontId="11" fillId="0" borderId="14" xfId="0" applyNumberFormat="1" applyFont="1" applyFill="1" applyBorder="1" applyAlignment="1" quotePrefix="1">
      <alignment horizontal="center"/>
    </xf>
    <xf numFmtId="8" fontId="11" fillId="0" borderId="16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6" fontId="11" fillId="32" borderId="22" xfId="0" applyNumberFormat="1" applyFont="1" applyFill="1" applyBorder="1" applyAlignment="1" quotePrefix="1">
      <alignment horizontal="center"/>
    </xf>
    <xf numFmtId="16" fontId="11" fillId="32" borderId="22" xfId="0" applyNumberFormat="1" applyFont="1" applyFill="1" applyBorder="1" applyAlignment="1">
      <alignment horizontal="center"/>
    </xf>
    <xf numFmtId="0" fontId="11" fillId="32" borderId="22" xfId="0" applyFont="1" applyFill="1" applyBorder="1" applyAlignment="1" quotePrefix="1">
      <alignment horizontal="center"/>
    </xf>
    <xf numFmtId="0" fontId="11" fillId="32" borderId="24" xfId="0" applyFont="1" applyFill="1" applyBorder="1" applyAlignment="1">
      <alignment horizontal="center"/>
    </xf>
    <xf numFmtId="6" fontId="11" fillId="32" borderId="24" xfId="0" applyNumberFormat="1" applyFont="1" applyFill="1" applyBorder="1" applyAlignment="1" quotePrefix="1">
      <alignment horizontal="right"/>
    </xf>
    <xf numFmtId="6" fontId="0" fillId="33" borderId="23" xfId="0" applyNumberFormat="1" applyFont="1" applyFill="1" applyBorder="1" applyAlignment="1">
      <alignment horizontal="right"/>
    </xf>
    <xf numFmtId="8" fontId="11" fillId="32" borderId="24" xfId="0" applyNumberFormat="1" applyFont="1" applyFill="1" applyBorder="1" applyAlignment="1" quotePrefix="1">
      <alignment horizontal="center"/>
    </xf>
    <xf numFmtId="8" fontId="11" fillId="0" borderId="19" xfId="0" applyNumberFormat="1" applyFont="1" applyBorder="1" applyAlignment="1">
      <alignment horizontal="center"/>
    </xf>
    <xf numFmtId="0" fontId="55" fillId="0" borderId="17" xfId="0" applyFont="1" applyBorder="1" applyAlignment="1" quotePrefix="1">
      <alignment horizontal="center"/>
    </xf>
    <xf numFmtId="0" fontId="55" fillId="0" borderId="23" xfId="0" applyFont="1" applyBorder="1" applyAlignment="1" quotePrefix="1">
      <alignment horizontal="center"/>
    </xf>
    <xf numFmtId="16" fontId="55" fillId="0" borderId="23" xfId="0" applyNumberFormat="1" applyFont="1" applyBorder="1" applyAlignment="1" quotePrefix="1">
      <alignment horizontal="center"/>
    </xf>
    <xf numFmtId="0" fontId="55" fillId="0" borderId="17" xfId="0" applyFont="1" applyBorder="1" applyAlignment="1">
      <alignment horizontal="center"/>
    </xf>
    <xf numFmtId="0" fontId="55" fillId="0" borderId="23" xfId="0" applyFont="1" applyBorder="1" applyAlignment="1">
      <alignment/>
    </xf>
    <xf numFmtId="6" fontId="55" fillId="0" borderId="23" xfId="0" applyNumberFormat="1" applyFont="1" applyBorder="1" applyAlignment="1" quotePrefix="1">
      <alignment horizontal="right"/>
    </xf>
    <xf numFmtId="6" fontId="55" fillId="0" borderId="17" xfId="0" applyNumberFormat="1" applyFont="1" applyBorder="1" applyAlignment="1" quotePrefix="1">
      <alignment horizontal="right"/>
    </xf>
    <xf numFmtId="6" fontId="55" fillId="0" borderId="23" xfId="0" applyNumberFormat="1" applyFont="1" applyBorder="1" applyAlignment="1">
      <alignment/>
    </xf>
    <xf numFmtId="8" fontId="55" fillId="0" borderId="23" xfId="0" applyNumberFormat="1" applyFont="1" applyBorder="1" applyAlignment="1" quotePrefix="1">
      <alignment horizontal="center"/>
    </xf>
    <xf numFmtId="16" fontId="55" fillId="0" borderId="14" xfId="0" applyNumberFormat="1" applyFont="1" applyFill="1" applyBorder="1" applyAlignment="1" quotePrefix="1">
      <alignment horizontal="center"/>
    </xf>
    <xf numFmtId="16" fontId="55" fillId="0" borderId="26" xfId="0" applyNumberFormat="1" applyFont="1" applyFill="1" applyBorder="1" applyAlignment="1">
      <alignment horizontal="center"/>
    </xf>
    <xf numFmtId="0" fontId="55" fillId="0" borderId="15" xfId="0" applyFont="1" applyFill="1" applyBorder="1" applyAlignment="1" quotePrefix="1">
      <alignment horizontal="center"/>
    </xf>
    <xf numFmtId="16" fontId="55" fillId="0" borderId="26" xfId="0" applyNumberFormat="1" applyFont="1" applyFill="1" applyBorder="1" applyAlignment="1" quotePrefix="1">
      <alignment horizontal="center"/>
    </xf>
    <xf numFmtId="0" fontId="55" fillId="0" borderId="26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center"/>
    </xf>
    <xf numFmtId="6" fontId="55" fillId="0" borderId="26" xfId="0" applyNumberFormat="1" applyFont="1" applyFill="1" applyBorder="1" applyAlignment="1">
      <alignment horizontal="right"/>
    </xf>
    <xf numFmtId="6" fontId="55" fillId="0" borderId="16" xfId="0" applyNumberFormat="1" applyFont="1" applyFill="1" applyBorder="1" applyAlignment="1" quotePrefix="1">
      <alignment horizontal="right"/>
    </xf>
    <xf numFmtId="6" fontId="55" fillId="33" borderId="15" xfId="0" applyNumberFormat="1" applyFont="1" applyFill="1" applyBorder="1" applyAlignment="1">
      <alignment horizontal="right"/>
    </xf>
    <xf numFmtId="8" fontId="55" fillId="0" borderId="26" xfId="0" applyNumberFormat="1" applyFont="1" applyFill="1" applyBorder="1" applyAlignment="1">
      <alignment horizontal="center"/>
    </xf>
    <xf numFmtId="6" fontId="0" fillId="0" borderId="15" xfId="0" applyNumberFormat="1" applyFont="1" applyFill="1" applyBorder="1" applyAlignment="1">
      <alignment/>
    </xf>
    <xf numFmtId="8" fontId="0" fillId="0" borderId="26" xfId="0" applyNumberFormat="1" applyFont="1" applyFill="1" applyBorder="1" applyAlignment="1" quotePrefix="1">
      <alignment horizontal="center"/>
    </xf>
    <xf numFmtId="0" fontId="55" fillId="0" borderId="26" xfId="0" applyFont="1" applyFill="1" applyBorder="1" applyAlignment="1" quotePrefix="1">
      <alignment horizontal="center"/>
    </xf>
    <xf numFmtId="6" fontId="20" fillId="0" borderId="28" xfId="0" applyNumberFormat="1" applyFont="1" applyBorder="1" applyAlignment="1" quotePrefix="1">
      <alignment horizontal="right"/>
    </xf>
    <xf numFmtId="0" fontId="11" fillId="0" borderId="26" xfId="0" applyFont="1" applyBorder="1" applyAlignment="1">
      <alignment/>
    </xf>
    <xf numFmtId="6" fontId="11" fillId="0" borderId="14" xfId="0" applyNumberFormat="1" applyFont="1" applyBorder="1" applyAlignment="1">
      <alignment/>
    </xf>
    <xf numFmtId="6" fontId="0" fillId="32" borderId="0" xfId="0" applyNumberFormat="1" applyFont="1" applyFill="1" applyBorder="1" applyAlignment="1">
      <alignment/>
    </xf>
    <xf numFmtId="0" fontId="0" fillId="32" borderId="0" xfId="0" applyNumberFormat="1" applyFont="1" applyFill="1" applyBorder="1" applyAlignment="1" quotePrefix="1">
      <alignment horizontal="center"/>
    </xf>
    <xf numFmtId="6" fontId="11" fillId="0" borderId="0" xfId="0" applyNumberFormat="1" applyFont="1" applyBorder="1" applyAlignment="1" quotePrefix="1">
      <alignment horizontal="right"/>
    </xf>
    <xf numFmtId="8" fontId="11" fillId="0" borderId="0" xfId="0" applyNumberFormat="1" applyFont="1" applyBorder="1" applyAlignment="1" quotePrefix="1">
      <alignment horizontal="center"/>
    </xf>
    <xf numFmtId="0" fontId="11" fillId="0" borderId="11" xfId="0" applyFont="1" applyFill="1" applyBorder="1" applyAlignment="1" quotePrefix="1">
      <alignment horizontal="center"/>
    </xf>
    <xf numFmtId="16" fontId="11" fillId="32" borderId="11" xfId="0" applyNumberFormat="1" applyFont="1" applyFill="1" applyBorder="1" applyAlignment="1" quotePrefix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6" fontId="11" fillId="0" borderId="11" xfId="0" applyNumberFormat="1" applyFont="1" applyFill="1" applyBorder="1" applyAlignment="1">
      <alignment horizontal="right"/>
    </xf>
    <xf numFmtId="8" fontId="11" fillId="0" borderId="3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2"/>
  <sheetViews>
    <sheetView tabSelected="1" zoomScalePageLayoutView="0" workbookViewId="0" topLeftCell="A222">
      <selection activeCell="A246" sqref="A246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5" customWidth="1"/>
    <col min="16" max="16" width="11.7109375" style="95" customWidth="1"/>
    <col min="17" max="17" width="14.7109375" style="0" customWidth="1"/>
  </cols>
  <sheetData>
    <row r="1" spans="1:17" ht="20.25">
      <c r="A1" s="1" t="s">
        <v>72</v>
      </c>
      <c r="B1" s="2"/>
      <c r="C1" s="2"/>
      <c r="D1" s="2"/>
      <c r="E1" s="2"/>
      <c r="F1" s="3"/>
      <c r="G1" s="3"/>
      <c r="H1" s="75"/>
      <c r="I1" s="3"/>
      <c r="J1" s="3"/>
      <c r="K1" s="3"/>
      <c r="M1" s="4"/>
      <c r="N1" s="3" t="s">
        <v>84</v>
      </c>
      <c r="O1" s="204" t="s">
        <v>87</v>
      </c>
      <c r="P1" s="96"/>
      <c r="Q1" s="204" t="s">
        <v>86</v>
      </c>
    </row>
    <row r="2" spans="1:16" ht="18">
      <c r="A2" s="117" t="s">
        <v>226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5" t="s">
        <v>108</v>
      </c>
    </row>
    <row r="3" spans="1:16" ht="18">
      <c r="A3" s="343" t="s">
        <v>227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05" t="s">
        <v>88</v>
      </c>
      <c r="P3" s="205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16"/>
      <c r="N4" s="3" t="s">
        <v>85</v>
      </c>
      <c r="O4" s="203" t="s">
        <v>89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316" t="s">
        <v>356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55" customFormat="1" ht="15">
      <c r="A7" s="155" t="s">
        <v>70</v>
      </c>
      <c r="B7" s="156"/>
      <c r="C7" s="156"/>
      <c r="D7" s="156"/>
      <c r="E7" s="156"/>
      <c r="F7" s="156"/>
      <c r="G7" s="156"/>
      <c r="H7" s="4"/>
      <c r="I7" s="156"/>
      <c r="J7" s="156"/>
      <c r="K7" s="156"/>
      <c r="M7" s="157"/>
      <c r="N7" s="156"/>
      <c r="O7" s="158"/>
      <c r="P7" s="158"/>
    </row>
    <row r="8" spans="1:16" s="155" customFormat="1" ht="15">
      <c r="A8" s="155" t="s">
        <v>71</v>
      </c>
      <c r="B8" s="156"/>
      <c r="C8" s="156"/>
      <c r="D8" s="156"/>
      <c r="E8" s="156"/>
      <c r="F8" s="156"/>
      <c r="G8" s="159"/>
      <c r="H8" s="157"/>
      <c r="I8" s="159"/>
      <c r="J8" s="159"/>
      <c r="K8" s="159"/>
      <c r="L8" s="161"/>
      <c r="M8" s="160"/>
      <c r="N8" s="159"/>
      <c r="O8" s="158"/>
      <c r="P8" s="158"/>
    </row>
    <row r="9" spans="1:16" s="164" customFormat="1" ht="12.75" customHeight="1">
      <c r="A9" s="155" t="s">
        <v>102</v>
      </c>
      <c r="B9" s="156"/>
      <c r="C9" s="156"/>
      <c r="D9" s="156"/>
      <c r="E9" s="156"/>
      <c r="F9" s="162"/>
      <c r="G9" s="162"/>
      <c r="H9" s="160"/>
      <c r="I9" s="162"/>
      <c r="J9" s="162"/>
      <c r="K9" s="162"/>
      <c r="M9" s="163"/>
      <c r="N9" s="162"/>
      <c r="O9" s="165"/>
      <c r="P9" s="165"/>
    </row>
    <row r="10" spans="1:14" ht="7.5" customHeight="1">
      <c r="A10" s="118"/>
      <c r="B10" s="2"/>
      <c r="C10" s="2"/>
      <c r="D10" s="2"/>
      <c r="E10" s="2"/>
      <c r="F10" s="3"/>
      <c r="G10" s="3"/>
      <c r="H10" s="163"/>
      <c r="I10" s="3"/>
      <c r="J10" s="3"/>
      <c r="K10" s="3"/>
      <c r="M10" s="4"/>
      <c r="N10" s="3"/>
    </row>
    <row r="11" spans="1:16" s="17" customFormat="1" ht="13.5" customHeight="1">
      <c r="A11" s="17" t="s">
        <v>228</v>
      </c>
      <c r="B11" s="2"/>
      <c r="C11" s="2"/>
      <c r="D11" s="2"/>
      <c r="E11" s="2"/>
      <c r="F11" s="166"/>
      <c r="G11" s="166"/>
      <c r="H11" s="4"/>
      <c r="I11" s="166"/>
      <c r="J11" s="166"/>
      <c r="K11" s="166"/>
      <c r="M11" s="20"/>
      <c r="N11" s="166"/>
      <c r="O11" s="167"/>
      <c r="P11" s="167"/>
    </row>
    <row r="12" spans="1:16" s="17" customFormat="1" ht="12.75">
      <c r="A12" s="17" t="s">
        <v>369</v>
      </c>
      <c r="B12" s="2"/>
      <c r="C12" s="2"/>
      <c r="D12" s="2"/>
      <c r="E12" s="2"/>
      <c r="F12" s="166"/>
      <c r="G12" s="166"/>
      <c r="H12" s="20"/>
      <c r="I12" s="166"/>
      <c r="J12" s="166"/>
      <c r="K12" s="166"/>
      <c r="M12" s="20"/>
      <c r="N12" s="166"/>
      <c r="O12" s="167"/>
      <c r="P12" s="167"/>
    </row>
    <row r="13" spans="1:17" s="17" customFormat="1" ht="12.75" customHeight="1">
      <c r="A13" s="17" t="s">
        <v>229</v>
      </c>
      <c r="B13" s="2"/>
      <c r="C13" s="2"/>
      <c r="D13" s="2"/>
      <c r="E13" s="2"/>
      <c r="F13" s="166"/>
      <c r="G13" s="20"/>
      <c r="H13" s="20"/>
      <c r="I13" s="20"/>
      <c r="J13" s="20"/>
      <c r="K13" s="20"/>
      <c r="L13" s="19"/>
      <c r="M13" s="20"/>
      <c r="N13" s="166"/>
      <c r="O13" s="167"/>
      <c r="P13" s="198"/>
      <c r="Q13" s="19"/>
    </row>
    <row r="14" spans="1:19" ht="6.75" customHeight="1">
      <c r="A14" s="11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51"/>
      <c r="N14" s="9"/>
      <c r="O14" s="97"/>
      <c r="P14" s="97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68"/>
      <c r="N15" s="129"/>
      <c r="P15" s="97"/>
      <c r="Q15" s="6"/>
      <c r="R15" s="6"/>
      <c r="S15" s="6"/>
    </row>
    <row r="16" spans="1:19" ht="14.25" customHeight="1">
      <c r="A16" s="6"/>
      <c r="B16" s="6"/>
      <c r="C16" s="6"/>
      <c r="D16" s="152"/>
      <c r="E16" s="153"/>
      <c r="F16" s="150"/>
      <c r="G16" s="153"/>
      <c r="H16" s="18"/>
      <c r="I16" s="19" t="s">
        <v>1</v>
      </c>
      <c r="J16" s="20"/>
      <c r="K16" s="20"/>
      <c r="L16" s="10"/>
      <c r="M16" s="21">
        <v>90</v>
      </c>
      <c r="N16" s="129"/>
      <c r="O16" s="97"/>
      <c r="P16" s="97"/>
      <c r="Q16" s="6"/>
      <c r="R16" s="6"/>
      <c r="S16" s="6"/>
    </row>
    <row r="17" spans="1:19" ht="15" customHeight="1">
      <c r="A17" s="6"/>
      <c r="B17" s="6"/>
      <c r="C17" s="6"/>
      <c r="D17" s="154"/>
      <c r="E17" s="154"/>
      <c r="F17" s="142"/>
      <c r="G17" s="154"/>
      <c r="H17" s="18"/>
      <c r="I17" s="19" t="s">
        <v>2</v>
      </c>
      <c r="J17" s="20"/>
      <c r="K17" s="20"/>
      <c r="L17" s="10"/>
      <c r="M17" s="21">
        <v>11</v>
      </c>
      <c r="N17" s="137"/>
      <c r="O17" s="97"/>
      <c r="P17" s="97"/>
      <c r="Q17" s="6"/>
      <c r="R17" s="6"/>
      <c r="S17" s="6"/>
    </row>
    <row r="18" spans="1:19" ht="15" customHeight="1">
      <c r="A18" s="6"/>
      <c r="B18" s="154"/>
      <c r="C18" s="154"/>
      <c r="D18" s="154"/>
      <c r="E18" s="154"/>
      <c r="F18" s="142"/>
      <c r="G18" s="154"/>
      <c r="H18" s="23"/>
      <c r="I18" s="24" t="s">
        <v>3</v>
      </c>
      <c r="J18" s="25"/>
      <c r="K18" s="25"/>
      <c r="L18" s="26"/>
      <c r="M18" s="27">
        <v>57</v>
      </c>
      <c r="N18" s="137"/>
      <c r="O18" s="97"/>
      <c r="P18" s="97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7"/>
      <c r="P19" s="97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90</v>
      </c>
      <c r="D20" s="32" t="s">
        <v>67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01" t="s">
        <v>16</v>
      </c>
      <c r="Q20" s="32" t="s">
        <v>17</v>
      </c>
      <c r="R20" s="2"/>
      <c r="S20" s="2"/>
    </row>
    <row r="21" spans="1:19" ht="13.5" thickBot="1">
      <c r="A21" s="66"/>
      <c r="B21" s="34"/>
      <c r="C21" s="34"/>
      <c r="D21" s="35" t="s">
        <v>49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1" t="s">
        <v>23</v>
      </c>
      <c r="B22" s="267" t="s">
        <v>19</v>
      </c>
      <c r="C22" s="38"/>
      <c r="D22" s="324"/>
      <c r="E22" s="38"/>
      <c r="F22" s="224"/>
      <c r="G22" s="296"/>
      <c r="H22" s="226"/>
      <c r="I22" s="38"/>
      <c r="J22" s="224"/>
      <c r="K22" s="38"/>
      <c r="L22" s="224"/>
      <c r="M22" s="38"/>
      <c r="N22" s="268"/>
      <c r="O22" s="38"/>
      <c r="P22" s="222"/>
      <c r="Q22" s="269"/>
      <c r="R22" s="2"/>
      <c r="S22" s="2"/>
    </row>
    <row r="23" spans="1:17" s="17" customFormat="1" ht="12.75">
      <c r="A23" s="42"/>
      <c r="B23" s="30" t="s">
        <v>24</v>
      </c>
      <c r="C23" s="129"/>
      <c r="D23" s="30"/>
      <c r="E23" s="86"/>
      <c r="F23" s="812"/>
      <c r="G23" s="435"/>
      <c r="H23" s="411"/>
      <c r="I23" s="139"/>
      <c r="J23" s="140"/>
      <c r="K23" s="769"/>
      <c r="L23" s="140"/>
      <c r="M23" s="288"/>
      <c r="N23" s="434"/>
      <c r="O23" s="433"/>
      <c r="P23" s="348"/>
      <c r="Q23" s="417"/>
    </row>
    <row r="24" spans="1:17" ht="12.75">
      <c r="A24" s="265"/>
      <c r="B24" s="47" t="s">
        <v>25</v>
      </c>
      <c r="C24" s="297"/>
      <c r="D24" s="245" t="s">
        <v>105</v>
      </c>
      <c r="E24" s="50" t="s">
        <v>298</v>
      </c>
      <c r="F24" s="51"/>
      <c r="G24" s="50" t="s">
        <v>101</v>
      </c>
      <c r="H24" s="88" t="s">
        <v>51</v>
      </c>
      <c r="I24" s="49">
        <v>2</v>
      </c>
      <c r="J24" s="25" t="s">
        <v>27</v>
      </c>
      <c r="K24" s="51" t="s">
        <v>28</v>
      </c>
      <c r="L24" s="50" t="s">
        <v>96</v>
      </c>
      <c r="M24" s="88" t="s">
        <v>299</v>
      </c>
      <c r="N24" s="149" t="s">
        <v>300</v>
      </c>
      <c r="O24" s="125" t="s">
        <v>300</v>
      </c>
      <c r="P24" s="91"/>
      <c r="Q24" s="59" t="s">
        <v>301</v>
      </c>
    </row>
    <row r="25" spans="1:17" s="17" customFormat="1" ht="13.5" thickBot="1">
      <c r="A25" s="54"/>
      <c r="B25" s="55" t="s">
        <v>26</v>
      </c>
      <c r="C25" s="297" t="s">
        <v>230</v>
      </c>
      <c r="D25" s="810" t="s">
        <v>105</v>
      </c>
      <c r="E25" s="119" t="s">
        <v>276</v>
      </c>
      <c r="F25" s="723"/>
      <c r="G25" s="328">
        <v>4</v>
      </c>
      <c r="H25" s="171" t="s">
        <v>197</v>
      </c>
      <c r="I25" s="56">
        <v>2</v>
      </c>
      <c r="J25" s="328" t="s">
        <v>27</v>
      </c>
      <c r="K25" s="723"/>
      <c r="L25" s="328">
        <v>2</v>
      </c>
      <c r="M25" s="171" t="s">
        <v>277</v>
      </c>
      <c r="N25" s="724" t="s">
        <v>302</v>
      </c>
      <c r="O25" s="147" t="s">
        <v>278</v>
      </c>
      <c r="P25" s="811"/>
      <c r="Q25" s="126" t="s">
        <v>279</v>
      </c>
    </row>
    <row r="26" spans="1:17" s="17" customFormat="1" ht="12.75">
      <c r="A26" s="37" t="s">
        <v>29</v>
      </c>
      <c r="B26" s="39" t="s">
        <v>19</v>
      </c>
      <c r="C26" s="460" t="s">
        <v>165</v>
      </c>
      <c r="D26" s="71">
        <v>4</v>
      </c>
      <c r="E26" s="325" t="s">
        <v>166</v>
      </c>
      <c r="F26" s="510" t="s">
        <v>113</v>
      </c>
      <c r="G26" s="778">
        <v>4</v>
      </c>
      <c r="H26" s="206">
        <v>4</v>
      </c>
      <c r="I26" s="326">
        <v>1</v>
      </c>
      <c r="J26" s="206" t="s">
        <v>27</v>
      </c>
      <c r="K26" s="403" t="s">
        <v>31</v>
      </c>
      <c r="L26" s="323">
        <v>2</v>
      </c>
      <c r="M26" s="326">
        <v>3424</v>
      </c>
      <c r="N26" s="341">
        <v>725000</v>
      </c>
      <c r="O26" s="344"/>
      <c r="P26" s="511">
        <v>525000</v>
      </c>
      <c r="Q26" s="457">
        <f>SUM(P26/M26)</f>
        <v>153.32943925233644</v>
      </c>
    </row>
    <row r="27" spans="1:17" s="17" customFormat="1" ht="12.75">
      <c r="A27" s="37"/>
      <c r="B27" s="39"/>
      <c r="C27" s="41" t="s">
        <v>131</v>
      </c>
      <c r="D27" s="67"/>
      <c r="E27" s="508" t="s">
        <v>132</v>
      </c>
      <c r="F27" s="499" t="s">
        <v>30</v>
      </c>
      <c r="G27" s="246">
        <v>4</v>
      </c>
      <c r="H27" s="491" t="s">
        <v>91</v>
      </c>
      <c r="I27" s="246">
        <v>2</v>
      </c>
      <c r="J27" s="492" t="s">
        <v>27</v>
      </c>
      <c r="K27" s="209" t="s">
        <v>28</v>
      </c>
      <c r="L27" s="492">
        <v>2</v>
      </c>
      <c r="M27" s="211">
        <v>3921</v>
      </c>
      <c r="N27" s="292">
        <v>1149900</v>
      </c>
      <c r="O27" s="327"/>
      <c r="P27" s="493">
        <v>975000</v>
      </c>
      <c r="Q27" s="500">
        <f>SUM(P27/M27)</f>
        <v>248.6610558530987</v>
      </c>
    </row>
    <row r="28" spans="1:17" s="17" customFormat="1" ht="12.75">
      <c r="A28" s="37"/>
      <c r="B28" s="39"/>
      <c r="C28" s="41" t="s">
        <v>146</v>
      </c>
      <c r="D28" s="20"/>
      <c r="E28" s="480" t="s">
        <v>147</v>
      </c>
      <c r="F28" s="479" t="s">
        <v>113</v>
      </c>
      <c r="G28" s="489" t="s">
        <v>118</v>
      </c>
      <c r="H28" s="325" t="s">
        <v>135</v>
      </c>
      <c r="I28" s="323">
        <v>2</v>
      </c>
      <c r="J28" s="398" t="s">
        <v>27</v>
      </c>
      <c r="K28" s="304" t="s">
        <v>28</v>
      </c>
      <c r="L28" s="398">
        <v>3</v>
      </c>
      <c r="M28" s="206">
        <v>4418</v>
      </c>
      <c r="N28" s="344">
        <v>1489000</v>
      </c>
      <c r="O28" s="341"/>
      <c r="P28" s="482">
        <v>1000000</v>
      </c>
      <c r="Q28" s="457">
        <f>SUM(P28/M28)</f>
        <v>226.34676324128566</v>
      </c>
    </row>
    <row r="29" spans="1:17" s="17" customFormat="1" ht="12.75">
      <c r="A29" s="37"/>
      <c r="B29" s="57"/>
      <c r="C29" s="49" t="s">
        <v>133</v>
      </c>
      <c r="D29" s="61"/>
      <c r="E29" s="498" t="s">
        <v>134</v>
      </c>
      <c r="F29" s="499" t="s">
        <v>35</v>
      </c>
      <c r="G29" s="246">
        <v>5</v>
      </c>
      <c r="H29" s="491" t="s">
        <v>135</v>
      </c>
      <c r="I29" s="246">
        <v>2</v>
      </c>
      <c r="J29" s="492" t="s">
        <v>27</v>
      </c>
      <c r="K29" s="209" t="s">
        <v>28</v>
      </c>
      <c r="L29" s="318">
        <v>3</v>
      </c>
      <c r="M29" s="211">
        <v>4529</v>
      </c>
      <c r="N29" s="292">
        <v>1395000</v>
      </c>
      <c r="O29" s="327"/>
      <c r="P29" s="493">
        <v>1325000</v>
      </c>
      <c r="Q29" s="500">
        <f>SUM(P29/M29)</f>
        <v>292.5590638109958</v>
      </c>
    </row>
    <row r="30" spans="1:17" s="242" customFormat="1" ht="12.75">
      <c r="A30" s="266"/>
      <c r="B30" s="240" t="s">
        <v>24</v>
      </c>
      <c r="C30" s="248" t="s">
        <v>167</v>
      </c>
      <c r="D30" s="537">
        <v>1</v>
      </c>
      <c r="E30" s="234" t="s">
        <v>204</v>
      </c>
      <c r="F30" s="383"/>
      <c r="G30" s="233">
        <v>4</v>
      </c>
      <c r="H30" s="332" t="s">
        <v>45</v>
      </c>
      <c r="I30" s="234">
        <v>2</v>
      </c>
      <c r="J30" s="225" t="s">
        <v>27</v>
      </c>
      <c r="K30" s="250" t="s">
        <v>31</v>
      </c>
      <c r="L30" s="332">
        <v>2</v>
      </c>
      <c r="M30" s="233">
        <v>3932</v>
      </c>
      <c r="N30" s="497">
        <v>1149000</v>
      </c>
      <c r="O30" s="243">
        <v>1124000</v>
      </c>
      <c r="P30" s="333"/>
      <c r="Q30" s="241">
        <f>SUM(O30/M30)</f>
        <v>285.8596134282808</v>
      </c>
    </row>
    <row r="31" spans="1:50" ht="12.75" customHeight="1">
      <c r="A31" s="265"/>
      <c r="B31" s="47" t="s">
        <v>25</v>
      </c>
      <c r="C31" s="47"/>
      <c r="D31" s="247"/>
      <c r="E31" s="50"/>
      <c r="F31" s="58"/>
      <c r="G31" s="124"/>
      <c r="H31" s="88"/>
      <c r="I31" s="25"/>
      <c r="J31" s="49"/>
      <c r="K31" s="239"/>
      <c r="L31" s="88"/>
      <c r="M31" s="50"/>
      <c r="N31" s="125"/>
      <c r="O31" s="149"/>
      <c r="P31" s="99"/>
      <c r="Q31" s="148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17" s="17" customFormat="1" ht="13.5" thickBot="1">
      <c r="A32" s="110"/>
      <c r="B32" s="35" t="s">
        <v>26</v>
      </c>
      <c r="C32" s="381"/>
      <c r="D32" s="389"/>
      <c r="E32" s="427"/>
      <c r="F32" s="428"/>
      <c r="G32" s="173"/>
      <c r="H32" s="320"/>
      <c r="I32" s="173"/>
      <c r="J32" s="429"/>
      <c r="K32" s="430"/>
      <c r="L32" s="311"/>
      <c r="M32" s="173"/>
      <c r="N32" s="529"/>
      <c r="O32" s="238"/>
      <c r="P32" s="530"/>
      <c r="Q32" s="431"/>
    </row>
    <row r="33" spans="1:17" s="17" customFormat="1" ht="12.75">
      <c r="A33" s="37" t="s">
        <v>32</v>
      </c>
      <c r="B33" s="39" t="s">
        <v>19</v>
      </c>
      <c r="C33" s="526" t="s">
        <v>169</v>
      </c>
      <c r="D33" s="517">
        <v>6</v>
      </c>
      <c r="E33" s="512" t="s">
        <v>35</v>
      </c>
      <c r="F33" s="510" t="s">
        <v>168</v>
      </c>
      <c r="G33" s="394">
        <v>3</v>
      </c>
      <c r="H33" s="509" t="s">
        <v>94</v>
      </c>
      <c r="I33" s="395">
        <v>1</v>
      </c>
      <c r="J33" s="206" t="s">
        <v>27</v>
      </c>
      <c r="K33" s="396" t="s">
        <v>28</v>
      </c>
      <c r="L33" s="323">
        <v>2</v>
      </c>
      <c r="M33" s="395">
        <v>2831</v>
      </c>
      <c r="N33" s="341">
        <v>679000</v>
      </c>
      <c r="O33" s="344"/>
      <c r="P33" s="511">
        <v>630000</v>
      </c>
      <c r="Q33" s="513">
        <f aca="true" t="shared" si="0" ref="Q33:Q38">SUM(P33/M33)</f>
        <v>222.53620628753092</v>
      </c>
    </row>
    <row r="34" spans="1:17" s="17" customFormat="1" ht="12.75">
      <c r="A34" s="37"/>
      <c r="B34" s="39"/>
      <c r="C34" s="774" t="s">
        <v>368</v>
      </c>
      <c r="D34" s="517"/>
      <c r="E34" s="325" t="s">
        <v>35</v>
      </c>
      <c r="F34" s="510" t="s">
        <v>232</v>
      </c>
      <c r="G34" s="326">
        <v>3</v>
      </c>
      <c r="H34" s="509" t="s">
        <v>94</v>
      </c>
      <c r="I34" s="326">
        <v>1</v>
      </c>
      <c r="J34" s="206" t="s">
        <v>27</v>
      </c>
      <c r="K34" s="779" t="s">
        <v>68</v>
      </c>
      <c r="L34" s="326">
        <v>2</v>
      </c>
      <c r="M34" s="780">
        <v>2585</v>
      </c>
      <c r="N34" s="341">
        <v>769000</v>
      </c>
      <c r="O34" s="344"/>
      <c r="P34" s="511">
        <v>712700</v>
      </c>
      <c r="Q34" s="644">
        <f t="shared" si="0"/>
        <v>275.705996131528</v>
      </c>
    </row>
    <row r="35" spans="1:17" ht="12.75">
      <c r="A35" s="37"/>
      <c r="B35" s="39"/>
      <c r="C35" s="128" t="s">
        <v>121</v>
      </c>
      <c r="D35" s="521"/>
      <c r="E35" s="383" t="s">
        <v>136</v>
      </c>
      <c r="F35" s="630" t="s">
        <v>33</v>
      </c>
      <c r="G35" s="332">
        <v>3</v>
      </c>
      <c r="H35" s="631" t="s">
        <v>94</v>
      </c>
      <c r="I35" s="332">
        <v>1</v>
      </c>
      <c r="J35" s="234" t="s">
        <v>27</v>
      </c>
      <c r="K35" s="651" t="s">
        <v>28</v>
      </c>
      <c r="L35" s="225">
        <v>2</v>
      </c>
      <c r="M35" s="652">
        <v>2831</v>
      </c>
      <c r="N35" s="632">
        <v>799000</v>
      </c>
      <c r="O35" s="497"/>
      <c r="P35" s="632">
        <v>725000</v>
      </c>
      <c r="Q35" s="633">
        <f t="shared" si="0"/>
        <v>256.0932532673967</v>
      </c>
    </row>
    <row r="36" spans="1:17" ht="12.75">
      <c r="A36" s="37"/>
      <c r="B36" s="39"/>
      <c r="C36" s="377" t="s">
        <v>233</v>
      </c>
      <c r="D36" s="637"/>
      <c r="E36" s="851" t="s">
        <v>30</v>
      </c>
      <c r="F36" s="852" t="s">
        <v>232</v>
      </c>
      <c r="G36" s="853">
        <v>3</v>
      </c>
      <c r="H36" s="854" t="s">
        <v>94</v>
      </c>
      <c r="I36" s="853">
        <v>1</v>
      </c>
      <c r="J36" s="855" t="s">
        <v>27</v>
      </c>
      <c r="K36" s="856" t="s">
        <v>68</v>
      </c>
      <c r="L36" s="855">
        <v>2</v>
      </c>
      <c r="M36" s="857">
        <v>2831</v>
      </c>
      <c r="N36" s="858">
        <v>779000</v>
      </c>
      <c r="O36" s="859"/>
      <c r="P36" s="860">
        <v>750000</v>
      </c>
      <c r="Q36" s="861">
        <f t="shared" si="0"/>
        <v>264.9240551042035</v>
      </c>
    </row>
    <row r="37" spans="1:17" s="357" customFormat="1" ht="12.75">
      <c r="A37" s="635"/>
      <c r="B37" s="636"/>
      <c r="C37" s="377" t="s">
        <v>231</v>
      </c>
      <c r="D37" s="637"/>
      <c r="E37" s="638" t="s">
        <v>166</v>
      </c>
      <c r="F37" s="645" t="s">
        <v>232</v>
      </c>
      <c r="G37" s="634">
        <v>4</v>
      </c>
      <c r="H37" s="646" t="s">
        <v>94</v>
      </c>
      <c r="I37" s="639">
        <v>1</v>
      </c>
      <c r="J37" s="647" t="s">
        <v>27</v>
      </c>
      <c r="K37" s="641"/>
      <c r="L37" s="647">
        <v>2</v>
      </c>
      <c r="M37" s="640">
        <v>2867</v>
      </c>
      <c r="N37" s="648">
        <v>769000</v>
      </c>
      <c r="O37" s="643"/>
      <c r="P37" s="795">
        <v>580000</v>
      </c>
      <c r="Q37" s="644">
        <f t="shared" si="0"/>
        <v>202.30205790024417</v>
      </c>
    </row>
    <row r="38" spans="1:17" ht="12.75">
      <c r="A38" s="37"/>
      <c r="B38" s="57"/>
      <c r="C38" s="127" t="s">
        <v>106</v>
      </c>
      <c r="D38" s="797"/>
      <c r="E38" s="515" t="s">
        <v>112</v>
      </c>
      <c r="F38" s="524" t="s">
        <v>168</v>
      </c>
      <c r="G38" s="228">
        <v>4</v>
      </c>
      <c r="H38" s="523" t="s">
        <v>91</v>
      </c>
      <c r="I38" s="228">
        <v>2</v>
      </c>
      <c r="J38" s="229" t="s">
        <v>40</v>
      </c>
      <c r="K38" s="528"/>
      <c r="L38" s="229">
        <v>2</v>
      </c>
      <c r="M38" s="227">
        <v>3404</v>
      </c>
      <c r="N38" s="525">
        <v>689000</v>
      </c>
      <c r="O38" s="519"/>
      <c r="P38" s="525">
        <v>629900</v>
      </c>
      <c r="Q38" s="531">
        <f t="shared" si="0"/>
        <v>185.0470035252644</v>
      </c>
    </row>
    <row r="39" spans="1:17" s="242" customFormat="1" ht="12.75">
      <c r="A39" s="266"/>
      <c r="B39" s="240" t="s">
        <v>24</v>
      </c>
      <c r="C39" s="248" t="s">
        <v>263</v>
      </c>
      <c r="D39" s="248"/>
      <c r="E39" s="227" t="s">
        <v>232</v>
      </c>
      <c r="F39" s="649"/>
      <c r="G39" s="270">
        <v>5</v>
      </c>
      <c r="H39" s="228">
        <v>6</v>
      </c>
      <c r="I39" s="229">
        <v>2</v>
      </c>
      <c r="J39" s="227" t="s">
        <v>27</v>
      </c>
      <c r="K39" s="518" t="s">
        <v>68</v>
      </c>
      <c r="L39" s="228">
        <v>3</v>
      </c>
      <c r="M39" s="270">
        <v>3693</v>
      </c>
      <c r="N39" s="519">
        <v>1159000</v>
      </c>
      <c r="O39" s="516">
        <v>1159000</v>
      </c>
      <c r="P39" s="230"/>
      <c r="Q39" s="520">
        <f>SUM(O39/M39)</f>
        <v>313.836988897915</v>
      </c>
    </row>
    <row r="40" spans="1:17" s="17" customFormat="1" ht="12.75">
      <c r="A40" s="46"/>
      <c r="B40" s="47" t="s">
        <v>25</v>
      </c>
      <c r="C40" s="57"/>
      <c r="D40" s="47">
        <v>3</v>
      </c>
      <c r="E40" s="272" t="s">
        <v>371</v>
      </c>
      <c r="F40" s="273"/>
      <c r="G40" s="291" t="s">
        <v>51</v>
      </c>
      <c r="H40" s="274" t="s">
        <v>94</v>
      </c>
      <c r="I40" s="275">
        <v>1</v>
      </c>
      <c r="J40" s="275" t="s">
        <v>97</v>
      </c>
      <c r="K40" s="277"/>
      <c r="L40" s="275">
        <v>2</v>
      </c>
      <c r="M40" s="274" t="s">
        <v>205</v>
      </c>
      <c r="N40" s="278" t="s">
        <v>303</v>
      </c>
      <c r="O40" s="278" t="s">
        <v>304</v>
      </c>
      <c r="P40" s="279"/>
      <c r="Q40" s="280" t="s">
        <v>305</v>
      </c>
    </row>
    <row r="41" spans="1:18" ht="12.75" hidden="1">
      <c r="A41" s="46"/>
      <c r="B41" s="30"/>
      <c r="C41" s="39"/>
      <c r="D41" s="30"/>
      <c r="E41" s="40" t="s">
        <v>35</v>
      </c>
      <c r="F41" s="40" t="s">
        <v>35</v>
      </c>
      <c r="G41" s="30">
        <v>3</v>
      </c>
      <c r="H41" s="20">
        <v>3</v>
      </c>
      <c r="I41" s="41">
        <v>1</v>
      </c>
      <c r="J41" s="41" t="s">
        <v>27</v>
      </c>
      <c r="K41" s="19" t="s">
        <v>34</v>
      </c>
      <c r="L41" s="41">
        <v>2</v>
      </c>
      <c r="M41" s="70">
        <v>2859</v>
      </c>
      <c r="N41" s="98">
        <v>750000</v>
      </c>
      <c r="O41" s="90">
        <v>750000</v>
      </c>
      <c r="P41" s="120">
        <v>715000</v>
      </c>
      <c r="Q41" s="45">
        <f aca="true" t="shared" si="1" ref="Q41:Q46">SUM(O41/M41)</f>
        <v>262.3294858342078</v>
      </c>
      <c r="R41" s="60"/>
    </row>
    <row r="42" spans="1:18" ht="12.75" hidden="1">
      <c r="A42" s="46"/>
      <c r="B42" s="30"/>
      <c r="C42" s="39"/>
      <c r="D42" s="30"/>
      <c r="E42" s="48" t="s">
        <v>35</v>
      </c>
      <c r="F42" s="48" t="s">
        <v>35</v>
      </c>
      <c r="G42" s="49">
        <v>3</v>
      </c>
      <c r="H42" s="25">
        <v>3</v>
      </c>
      <c r="I42" s="49">
        <v>1</v>
      </c>
      <c r="J42" s="49" t="s">
        <v>27</v>
      </c>
      <c r="K42" s="24" t="s">
        <v>34</v>
      </c>
      <c r="L42" s="49">
        <v>2</v>
      </c>
      <c r="M42" s="61">
        <v>2859</v>
      </c>
      <c r="N42" s="99">
        <v>750000</v>
      </c>
      <c r="O42" s="91">
        <v>750000</v>
      </c>
      <c r="P42" s="179">
        <v>750000</v>
      </c>
      <c r="Q42" s="59">
        <f t="shared" si="1"/>
        <v>262.3294858342078</v>
      </c>
      <c r="R42" s="60"/>
    </row>
    <row r="43" spans="1:18" ht="12.75" hidden="1">
      <c r="A43" s="46"/>
      <c r="B43" s="30"/>
      <c r="C43" s="39"/>
      <c r="D43" s="30"/>
      <c r="E43" s="62" t="s">
        <v>36</v>
      </c>
      <c r="F43" s="62" t="s">
        <v>36</v>
      </c>
      <c r="G43" s="30">
        <v>4</v>
      </c>
      <c r="H43" s="20">
        <v>4</v>
      </c>
      <c r="I43" s="41">
        <v>2</v>
      </c>
      <c r="J43" s="41" t="s">
        <v>27</v>
      </c>
      <c r="K43" s="145"/>
      <c r="L43" s="20">
        <v>2</v>
      </c>
      <c r="M43" s="41">
        <v>3407</v>
      </c>
      <c r="N43" s="98">
        <v>729000</v>
      </c>
      <c r="O43" s="90">
        <v>729000</v>
      </c>
      <c r="P43" s="120">
        <v>729000</v>
      </c>
      <c r="Q43" s="45">
        <f t="shared" si="1"/>
        <v>213.97123569122394</v>
      </c>
      <c r="R43" s="60"/>
    </row>
    <row r="44" spans="1:18" ht="12.75" hidden="1">
      <c r="A44" s="46"/>
      <c r="B44" s="30"/>
      <c r="C44" s="30"/>
      <c r="D44" s="30"/>
      <c r="E44" s="40" t="s">
        <v>35</v>
      </c>
      <c r="F44" s="40" t="s">
        <v>35</v>
      </c>
      <c r="G44" s="41">
        <v>4</v>
      </c>
      <c r="H44" s="20">
        <v>4</v>
      </c>
      <c r="I44" s="41">
        <v>2</v>
      </c>
      <c r="J44" s="41" t="s">
        <v>27</v>
      </c>
      <c r="K44" s="145" t="s">
        <v>28</v>
      </c>
      <c r="L44" s="20">
        <v>2</v>
      </c>
      <c r="M44" s="41">
        <v>3407</v>
      </c>
      <c r="N44" s="98">
        <v>789000</v>
      </c>
      <c r="O44" s="90">
        <v>789000</v>
      </c>
      <c r="P44" s="120">
        <v>789000</v>
      </c>
      <c r="Q44" s="45">
        <f t="shared" si="1"/>
        <v>231.58203698268272</v>
      </c>
      <c r="R44" s="60"/>
    </row>
    <row r="45" spans="1:18" ht="12.75" hidden="1">
      <c r="A45" s="46"/>
      <c r="B45" s="30"/>
      <c r="C45" s="30"/>
      <c r="D45" s="30"/>
      <c r="E45" s="40" t="s">
        <v>30</v>
      </c>
      <c r="F45" s="40" t="s">
        <v>30</v>
      </c>
      <c r="G45" s="41">
        <v>4</v>
      </c>
      <c r="H45" s="20">
        <v>4</v>
      </c>
      <c r="I45" s="41">
        <v>2</v>
      </c>
      <c r="J45" s="41" t="s">
        <v>27</v>
      </c>
      <c r="K45" s="145" t="s">
        <v>34</v>
      </c>
      <c r="L45" s="20">
        <v>2</v>
      </c>
      <c r="M45" s="41">
        <v>3407</v>
      </c>
      <c r="N45" s="98">
        <v>824900</v>
      </c>
      <c r="O45" s="90">
        <v>824900</v>
      </c>
      <c r="P45" s="120">
        <v>824900</v>
      </c>
      <c r="Q45" s="45">
        <f t="shared" si="1"/>
        <v>242.1191664220722</v>
      </c>
      <c r="R45" s="60"/>
    </row>
    <row r="46" spans="1:17" ht="12.75" hidden="1">
      <c r="A46" s="42"/>
      <c r="B46" s="30"/>
      <c r="C46" s="30"/>
      <c r="D46" s="30"/>
      <c r="E46" s="62" t="s">
        <v>37</v>
      </c>
      <c r="F46" s="62" t="s">
        <v>37</v>
      </c>
      <c r="G46" s="41">
        <v>4</v>
      </c>
      <c r="H46" s="20">
        <v>4</v>
      </c>
      <c r="I46" s="41">
        <v>2</v>
      </c>
      <c r="J46" s="41" t="s">
        <v>27</v>
      </c>
      <c r="K46" s="145" t="s">
        <v>34</v>
      </c>
      <c r="L46" s="20">
        <v>2</v>
      </c>
      <c r="M46" s="41">
        <v>3407</v>
      </c>
      <c r="N46" s="98">
        <v>879000</v>
      </c>
      <c r="O46" s="90">
        <v>879000</v>
      </c>
      <c r="P46" s="120">
        <v>879000</v>
      </c>
      <c r="Q46" s="45">
        <f t="shared" si="1"/>
        <v>257.99823891987086</v>
      </c>
    </row>
    <row r="47" spans="1:17" ht="13.5" thickBot="1">
      <c r="A47" s="63"/>
      <c r="B47" s="34" t="s">
        <v>26</v>
      </c>
      <c r="C47" s="319"/>
      <c r="D47" s="319"/>
      <c r="E47" s="532"/>
      <c r="F47" s="533"/>
      <c r="G47" s="473"/>
      <c r="H47" s="474"/>
      <c r="I47" s="473"/>
      <c r="J47" s="475"/>
      <c r="K47" s="476"/>
      <c r="L47" s="475"/>
      <c r="M47" s="477"/>
      <c r="N47" s="478"/>
      <c r="O47" s="534"/>
      <c r="P47" s="478"/>
      <c r="Q47" s="535"/>
    </row>
    <row r="48" spans="1:17" ht="12.75">
      <c r="A48" s="46" t="s">
        <v>38</v>
      </c>
      <c r="B48" s="71" t="s">
        <v>19</v>
      </c>
      <c r="C48" s="629" t="s">
        <v>225</v>
      </c>
      <c r="D48" s="653">
        <v>13</v>
      </c>
      <c r="E48" s="770"/>
      <c r="F48" s="771" t="s">
        <v>174</v>
      </c>
      <c r="G48" s="772">
        <v>3</v>
      </c>
      <c r="H48" s="773" t="s">
        <v>107</v>
      </c>
      <c r="I48" s="413">
        <v>2</v>
      </c>
      <c r="J48" s="774" t="s">
        <v>40</v>
      </c>
      <c r="K48" s="775"/>
      <c r="L48" s="774">
        <v>2</v>
      </c>
      <c r="M48" s="414">
        <v>1965</v>
      </c>
      <c r="N48" s="663"/>
      <c r="O48" s="776"/>
      <c r="P48" s="663">
        <v>129000</v>
      </c>
      <c r="Q48" s="777">
        <f>SUM(P48/M48)</f>
        <v>65.64885496183206</v>
      </c>
    </row>
    <row r="49" spans="1:17" ht="12.75">
      <c r="A49" s="46"/>
      <c r="B49" s="71"/>
      <c r="C49" s="629" t="s">
        <v>224</v>
      </c>
      <c r="D49" s="39"/>
      <c r="E49" s="527"/>
      <c r="F49" s="479" t="s">
        <v>222</v>
      </c>
      <c r="G49" s="323">
        <v>3</v>
      </c>
      <c r="H49" s="325" t="s">
        <v>107</v>
      </c>
      <c r="I49" s="323">
        <v>1</v>
      </c>
      <c r="J49" s="398" t="s">
        <v>40</v>
      </c>
      <c r="K49" s="304"/>
      <c r="L49" s="398">
        <v>2</v>
      </c>
      <c r="M49" s="206">
        <v>1918</v>
      </c>
      <c r="N49" s="399"/>
      <c r="O49" s="341"/>
      <c r="P49" s="399">
        <v>200000</v>
      </c>
      <c r="Q49" s="481">
        <f>SUM(P49/M49)</f>
        <v>104.27528675703859</v>
      </c>
    </row>
    <row r="50" spans="1:17" s="17" customFormat="1" ht="12.75">
      <c r="A50" s="46"/>
      <c r="B50" s="71"/>
      <c r="C50" s="68" t="s">
        <v>170</v>
      </c>
      <c r="D50" s="39"/>
      <c r="E50" s="480" t="s">
        <v>171</v>
      </c>
      <c r="F50" s="479" t="s">
        <v>33</v>
      </c>
      <c r="G50" s="323">
        <v>3</v>
      </c>
      <c r="H50" s="325" t="s">
        <v>41</v>
      </c>
      <c r="I50" s="323">
        <v>2</v>
      </c>
      <c r="J50" s="398" t="s">
        <v>40</v>
      </c>
      <c r="K50" s="304"/>
      <c r="L50" s="398">
        <v>2</v>
      </c>
      <c r="M50" s="206">
        <v>2250</v>
      </c>
      <c r="N50" s="399">
        <v>379000</v>
      </c>
      <c r="O50" s="341"/>
      <c r="P50" s="399">
        <v>239900</v>
      </c>
      <c r="Q50" s="481">
        <f aca="true" t="shared" si="2" ref="Q50:Q60">SUM(P50/M50)</f>
        <v>106.62222222222222</v>
      </c>
    </row>
    <row r="51" spans="1:17" s="17" customFormat="1" ht="12.75">
      <c r="A51" s="42"/>
      <c r="B51" s="20"/>
      <c r="C51" s="68" t="s">
        <v>172</v>
      </c>
      <c r="D51" s="68"/>
      <c r="E51" s="480" t="s">
        <v>30</v>
      </c>
      <c r="F51" s="479" t="s">
        <v>168</v>
      </c>
      <c r="G51" s="323">
        <v>3</v>
      </c>
      <c r="H51" s="325" t="s">
        <v>107</v>
      </c>
      <c r="I51" s="323">
        <v>1</v>
      </c>
      <c r="J51" s="398" t="s">
        <v>40</v>
      </c>
      <c r="K51" s="304"/>
      <c r="L51" s="398">
        <v>2</v>
      </c>
      <c r="M51" s="206">
        <v>1918</v>
      </c>
      <c r="N51" s="399">
        <v>269900</v>
      </c>
      <c r="O51" s="341"/>
      <c r="P51" s="399">
        <v>253000</v>
      </c>
      <c r="Q51" s="481">
        <f t="shared" si="2"/>
        <v>131.9082377476538</v>
      </c>
    </row>
    <row r="52" spans="1:17" s="17" customFormat="1" ht="12.75">
      <c r="A52" s="42"/>
      <c r="B52" s="20"/>
      <c r="C52" s="180" t="s">
        <v>148</v>
      </c>
      <c r="D52" s="180"/>
      <c r="E52" s="527" t="s">
        <v>33</v>
      </c>
      <c r="F52" s="536" t="s">
        <v>113</v>
      </c>
      <c r="G52" s="233">
        <v>3</v>
      </c>
      <c r="H52" s="383" t="s">
        <v>41</v>
      </c>
      <c r="I52" s="233">
        <v>2</v>
      </c>
      <c r="J52" s="225" t="s">
        <v>40</v>
      </c>
      <c r="K52" s="384"/>
      <c r="L52" s="225">
        <v>2</v>
      </c>
      <c r="M52" s="234">
        <v>2374</v>
      </c>
      <c r="N52" s="333">
        <v>349900</v>
      </c>
      <c r="O52" s="243"/>
      <c r="P52" s="333">
        <v>262934</v>
      </c>
      <c r="Q52" s="522">
        <f t="shared" si="2"/>
        <v>110.75568660488626</v>
      </c>
    </row>
    <row r="53" spans="1:17" s="357" customFormat="1" ht="12.75">
      <c r="A53" s="485"/>
      <c r="B53" s="373"/>
      <c r="C53" s="636" t="s">
        <v>242</v>
      </c>
      <c r="D53" s="636"/>
      <c r="E53" s="638" t="s">
        <v>136</v>
      </c>
      <c r="F53" s="645" t="s">
        <v>237</v>
      </c>
      <c r="G53" s="639">
        <v>3</v>
      </c>
      <c r="H53" s="646" t="s">
        <v>41</v>
      </c>
      <c r="I53" s="639">
        <v>2</v>
      </c>
      <c r="J53" s="647" t="s">
        <v>40</v>
      </c>
      <c r="K53" s="641"/>
      <c r="L53" s="647">
        <v>2</v>
      </c>
      <c r="M53" s="640">
        <v>2716</v>
      </c>
      <c r="N53" s="648">
        <v>399000</v>
      </c>
      <c r="O53" s="643"/>
      <c r="P53" s="648">
        <v>285000</v>
      </c>
      <c r="Q53" s="678">
        <f t="shared" si="2"/>
        <v>104.93372606774669</v>
      </c>
    </row>
    <row r="54" spans="1:17" s="357" customFormat="1" ht="12.75">
      <c r="A54" s="485"/>
      <c r="B54" s="373"/>
      <c r="C54" s="636" t="s">
        <v>241</v>
      </c>
      <c r="D54" s="636"/>
      <c r="E54" s="646" t="s">
        <v>30</v>
      </c>
      <c r="F54" s="645" t="s">
        <v>237</v>
      </c>
      <c r="G54" s="639">
        <v>3</v>
      </c>
      <c r="H54" s="646" t="s">
        <v>41</v>
      </c>
      <c r="I54" s="639">
        <v>1</v>
      </c>
      <c r="J54" s="647" t="s">
        <v>40</v>
      </c>
      <c r="K54" s="641" t="s">
        <v>31</v>
      </c>
      <c r="L54" s="647">
        <v>2</v>
      </c>
      <c r="M54" s="640">
        <v>1965</v>
      </c>
      <c r="N54" s="648">
        <v>325000</v>
      </c>
      <c r="O54" s="643"/>
      <c r="P54" s="648">
        <v>300000</v>
      </c>
      <c r="Q54" s="678">
        <f t="shared" si="2"/>
        <v>152.67175572519085</v>
      </c>
    </row>
    <row r="55" spans="1:17" ht="12.75">
      <c r="A55" s="46"/>
      <c r="B55" s="71"/>
      <c r="C55" s="68" t="s">
        <v>137</v>
      </c>
      <c r="D55" s="542"/>
      <c r="E55" s="509" t="s">
        <v>112</v>
      </c>
      <c r="F55" s="479" t="s">
        <v>33</v>
      </c>
      <c r="G55" s="323">
        <v>3</v>
      </c>
      <c r="H55" s="325" t="s">
        <v>41</v>
      </c>
      <c r="I55" s="323">
        <v>2</v>
      </c>
      <c r="J55" s="398" t="s">
        <v>40</v>
      </c>
      <c r="K55" s="304"/>
      <c r="L55" s="398">
        <v>2</v>
      </c>
      <c r="M55" s="206">
        <v>2716</v>
      </c>
      <c r="N55" s="399">
        <v>399000</v>
      </c>
      <c r="O55" s="341"/>
      <c r="P55" s="399">
        <v>307000</v>
      </c>
      <c r="Q55" s="481">
        <f t="shared" si="2"/>
        <v>113.0338733431517</v>
      </c>
    </row>
    <row r="56" spans="1:18" ht="12.75">
      <c r="A56" s="37"/>
      <c r="B56" s="30"/>
      <c r="C56" s="129" t="s">
        <v>234</v>
      </c>
      <c r="D56" s="30"/>
      <c r="E56" s="540" t="s">
        <v>162</v>
      </c>
      <c r="F56" s="544" t="s">
        <v>235</v>
      </c>
      <c r="G56" s="406">
        <v>3</v>
      </c>
      <c r="H56" s="538" t="s">
        <v>41</v>
      </c>
      <c r="I56" s="310">
        <v>2</v>
      </c>
      <c r="J56" s="407" t="s">
        <v>27</v>
      </c>
      <c r="K56" s="541"/>
      <c r="L56" s="407">
        <v>2</v>
      </c>
      <c r="M56" s="406">
        <v>1965</v>
      </c>
      <c r="N56" s="539">
        <v>398888</v>
      </c>
      <c r="O56" s="386"/>
      <c r="P56" s="545">
        <v>323000</v>
      </c>
      <c r="Q56" s="387">
        <f>SUM(P56/M56)</f>
        <v>164.37659033078882</v>
      </c>
      <c r="R56" s="60"/>
    </row>
    <row r="57" spans="1:18" s="357" customFormat="1" ht="12.75">
      <c r="A57" s="635"/>
      <c r="B57" s="377"/>
      <c r="C57" s="373" t="s">
        <v>240</v>
      </c>
      <c r="D57" s="377"/>
      <c r="E57" s="591" t="s">
        <v>134</v>
      </c>
      <c r="F57" s="668" t="s">
        <v>237</v>
      </c>
      <c r="G57" s="669">
        <v>3</v>
      </c>
      <c r="H57" s="670" t="s">
        <v>41</v>
      </c>
      <c r="I57" s="671">
        <v>1</v>
      </c>
      <c r="J57" s="672" t="s">
        <v>40</v>
      </c>
      <c r="K57" s="673"/>
      <c r="L57" s="672">
        <v>2</v>
      </c>
      <c r="M57" s="669">
        <v>1965</v>
      </c>
      <c r="N57" s="674">
        <v>399900</v>
      </c>
      <c r="O57" s="675"/>
      <c r="P57" s="676">
        <v>325000</v>
      </c>
      <c r="Q57" s="677">
        <f>SUM(P57/M57)</f>
        <v>165.39440203562341</v>
      </c>
      <c r="R57" s="592"/>
    </row>
    <row r="58" spans="1:18" s="357" customFormat="1" ht="12.75">
      <c r="A58" s="635"/>
      <c r="B58" s="377"/>
      <c r="C58" s="373" t="s">
        <v>269</v>
      </c>
      <c r="D58" s="377"/>
      <c r="E58" s="591" t="s">
        <v>132</v>
      </c>
      <c r="F58" s="668" t="s">
        <v>232</v>
      </c>
      <c r="G58" s="669">
        <v>3</v>
      </c>
      <c r="H58" s="796" t="s">
        <v>39</v>
      </c>
      <c r="I58" s="671">
        <v>2</v>
      </c>
      <c r="J58" s="672" t="s">
        <v>40</v>
      </c>
      <c r="K58" s="673"/>
      <c r="L58" s="672">
        <v>2</v>
      </c>
      <c r="M58" s="669">
        <v>2480</v>
      </c>
      <c r="N58" s="674">
        <v>389000</v>
      </c>
      <c r="O58" s="675"/>
      <c r="P58" s="676">
        <v>360000</v>
      </c>
      <c r="Q58" s="677">
        <f>SUM(P58/M58)</f>
        <v>145.16129032258064</v>
      </c>
      <c r="R58" s="592"/>
    </row>
    <row r="59" spans="1:18" ht="12.75">
      <c r="A59" s="37"/>
      <c r="B59" s="30"/>
      <c r="C59" s="129" t="s">
        <v>120</v>
      </c>
      <c r="D59" s="30"/>
      <c r="E59" s="540" t="s">
        <v>138</v>
      </c>
      <c r="F59" s="544" t="s">
        <v>30</v>
      </c>
      <c r="G59" s="406">
        <v>3</v>
      </c>
      <c r="H59" s="538" t="s">
        <v>41</v>
      </c>
      <c r="I59" s="310">
        <v>2</v>
      </c>
      <c r="J59" s="407" t="s">
        <v>27</v>
      </c>
      <c r="K59" s="541" t="s">
        <v>31</v>
      </c>
      <c r="L59" s="407">
        <v>2</v>
      </c>
      <c r="M59" s="406">
        <v>2716</v>
      </c>
      <c r="N59" s="539">
        <v>419000</v>
      </c>
      <c r="O59" s="386"/>
      <c r="P59" s="545">
        <v>380000</v>
      </c>
      <c r="Q59" s="387">
        <f t="shared" si="2"/>
        <v>139.91163475699557</v>
      </c>
      <c r="R59" s="60"/>
    </row>
    <row r="60" spans="1:18" s="17" customFormat="1" ht="12.75">
      <c r="A60" s="84"/>
      <c r="B60" s="49"/>
      <c r="C60" s="25" t="s">
        <v>173</v>
      </c>
      <c r="D60" s="49"/>
      <c r="E60" s="550" t="s">
        <v>33</v>
      </c>
      <c r="F60" s="281" t="s">
        <v>174</v>
      </c>
      <c r="G60" s="658">
        <v>3</v>
      </c>
      <c r="H60" s="275">
        <v>2</v>
      </c>
      <c r="I60" s="551">
        <v>1</v>
      </c>
      <c r="J60" s="276" t="s">
        <v>40</v>
      </c>
      <c r="K60" s="552" t="s">
        <v>31</v>
      </c>
      <c r="L60" s="276">
        <v>2</v>
      </c>
      <c r="M60" s="274">
        <v>1918</v>
      </c>
      <c r="N60" s="278">
        <v>424000</v>
      </c>
      <c r="O60" s="372"/>
      <c r="P60" s="279">
        <v>392000</v>
      </c>
      <c r="Q60" s="280">
        <f t="shared" si="2"/>
        <v>204.37956204379563</v>
      </c>
      <c r="R60" s="19"/>
    </row>
    <row r="61" spans="1:17" ht="12.75">
      <c r="A61" s="37"/>
      <c r="B61" s="30" t="s">
        <v>24</v>
      </c>
      <c r="C61" s="405" t="s">
        <v>119</v>
      </c>
      <c r="D61" s="71"/>
      <c r="E61" s="612" t="s">
        <v>138</v>
      </c>
      <c r="F61" s="654"/>
      <c r="G61" s="657">
        <v>3</v>
      </c>
      <c r="H61" s="659">
        <v>2</v>
      </c>
      <c r="I61" s="310">
        <v>1</v>
      </c>
      <c r="J61" s="660" t="s">
        <v>40</v>
      </c>
      <c r="K61" s="656"/>
      <c r="L61" s="660">
        <v>2</v>
      </c>
      <c r="M61" s="406">
        <v>1918</v>
      </c>
      <c r="N61" s="661">
        <v>324900</v>
      </c>
      <c r="O61" s="386">
        <v>274900</v>
      </c>
      <c r="P61" s="662"/>
      <c r="Q61" s="387">
        <f>SUM(O61/M61)</f>
        <v>143.32638164754954</v>
      </c>
    </row>
    <row r="62" spans="1:17" ht="12.75">
      <c r="A62" s="37"/>
      <c r="B62" s="30" t="s">
        <v>25</v>
      </c>
      <c r="C62" s="129" t="s">
        <v>206</v>
      </c>
      <c r="D62" s="39"/>
      <c r="E62" s="543" t="s">
        <v>174</v>
      </c>
      <c r="F62" s="655"/>
      <c r="G62" s="657">
        <v>3</v>
      </c>
      <c r="H62" s="538" t="s">
        <v>41</v>
      </c>
      <c r="I62" s="310">
        <v>2</v>
      </c>
      <c r="J62" s="407" t="s">
        <v>27</v>
      </c>
      <c r="K62" s="656"/>
      <c r="L62" s="407">
        <v>2</v>
      </c>
      <c r="M62" s="406">
        <v>2374</v>
      </c>
      <c r="N62" s="539">
        <v>279000</v>
      </c>
      <c r="O62" s="386">
        <v>279000</v>
      </c>
      <c r="P62" s="663"/>
      <c r="Q62" s="387">
        <f>SUM(O62/M62)</f>
        <v>117.52316764953665</v>
      </c>
    </row>
    <row r="63" spans="1:17" ht="12.75">
      <c r="A63" s="37"/>
      <c r="B63" s="30"/>
      <c r="C63" s="129" t="s">
        <v>236</v>
      </c>
      <c r="D63" s="39"/>
      <c r="E63" s="543" t="s">
        <v>237</v>
      </c>
      <c r="F63" s="655"/>
      <c r="G63" s="657">
        <v>3</v>
      </c>
      <c r="H63" s="538" t="s">
        <v>41</v>
      </c>
      <c r="I63" s="665">
        <v>2</v>
      </c>
      <c r="J63" s="310" t="s">
        <v>40</v>
      </c>
      <c r="K63" s="666"/>
      <c r="L63" s="310">
        <v>2</v>
      </c>
      <c r="M63" s="538">
        <v>2575</v>
      </c>
      <c r="N63" s="664">
        <v>305000</v>
      </c>
      <c r="O63" s="386">
        <v>305000</v>
      </c>
      <c r="P63" s="663"/>
      <c r="Q63" s="387">
        <f>SUM(O63/M63)</f>
        <v>118.44660194174757</v>
      </c>
    </row>
    <row r="64" spans="1:17" ht="12.75">
      <c r="A64" s="37"/>
      <c r="B64" s="30"/>
      <c r="C64" s="129" t="s">
        <v>239</v>
      </c>
      <c r="D64" s="543"/>
      <c r="E64" s="627" t="s">
        <v>238</v>
      </c>
      <c r="F64" s="283"/>
      <c r="G64" s="626">
        <v>3</v>
      </c>
      <c r="H64" s="283" t="s">
        <v>41</v>
      </c>
      <c r="I64" s="624">
        <v>2</v>
      </c>
      <c r="J64" s="284" t="s">
        <v>40</v>
      </c>
      <c r="K64" s="667" t="s">
        <v>28</v>
      </c>
      <c r="L64" s="282">
        <v>2</v>
      </c>
      <c r="M64" s="283">
        <v>2374</v>
      </c>
      <c r="N64" s="625">
        <v>365000</v>
      </c>
      <c r="O64" s="625">
        <v>365000</v>
      </c>
      <c r="P64" s="409"/>
      <c r="Q64" s="409">
        <f>SUM(O64/M64)</f>
        <v>153.74894692502107</v>
      </c>
    </row>
    <row r="65" spans="1:17" s="17" customFormat="1" ht="12.75">
      <c r="A65" s="42"/>
      <c r="B65" s="47"/>
      <c r="C65" s="52"/>
      <c r="D65" s="47">
        <v>6</v>
      </c>
      <c r="E65" s="272" t="s">
        <v>306</v>
      </c>
      <c r="F65" s="281"/>
      <c r="G65" s="274" t="s">
        <v>94</v>
      </c>
      <c r="H65" s="275" t="s">
        <v>127</v>
      </c>
      <c r="I65" s="274" t="s">
        <v>50</v>
      </c>
      <c r="J65" s="275" t="s">
        <v>97</v>
      </c>
      <c r="K65" s="277"/>
      <c r="L65" s="276">
        <v>2</v>
      </c>
      <c r="M65" s="274" t="s">
        <v>307</v>
      </c>
      <c r="N65" s="278" t="s">
        <v>308</v>
      </c>
      <c r="O65" s="278" t="s">
        <v>309</v>
      </c>
      <c r="P65" s="279"/>
      <c r="Q65" s="280" t="s">
        <v>310</v>
      </c>
    </row>
    <row r="66" spans="1:254" ht="12.75" hidden="1">
      <c r="A66" s="46"/>
      <c r="B66" s="47"/>
      <c r="C66" s="47"/>
      <c r="D66" s="47"/>
      <c r="E66" s="256"/>
      <c r="F66" s="188"/>
      <c r="G66" s="131">
        <v>3</v>
      </c>
      <c r="H66" s="258" t="s">
        <v>41</v>
      </c>
      <c r="I66" s="186">
        <v>2</v>
      </c>
      <c r="J66" s="185" t="s">
        <v>27</v>
      </c>
      <c r="K66" s="190"/>
      <c r="L66" s="186">
        <v>2</v>
      </c>
      <c r="M66" s="185" t="s">
        <v>52</v>
      </c>
      <c r="N66" s="189">
        <v>349000</v>
      </c>
      <c r="O66" s="189">
        <v>349000</v>
      </c>
      <c r="P66" s="189">
        <v>349990</v>
      </c>
      <c r="Q66" s="187">
        <v>135.92</v>
      </c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0"/>
      <c r="DF66" s="150"/>
      <c r="DG66" s="150"/>
      <c r="DH66" s="150"/>
      <c r="DI66" s="150"/>
      <c r="DJ66" s="150"/>
      <c r="DK66" s="150"/>
      <c r="DL66" s="150"/>
      <c r="DM66" s="150"/>
      <c r="DN66" s="150"/>
      <c r="DO66" s="150"/>
      <c r="DP66" s="150"/>
      <c r="DQ66" s="150"/>
      <c r="DR66" s="150"/>
      <c r="DS66" s="150"/>
      <c r="DT66" s="150"/>
      <c r="DU66" s="150"/>
      <c r="DV66" s="150"/>
      <c r="DW66" s="150"/>
      <c r="DX66" s="150"/>
      <c r="DY66" s="150"/>
      <c r="DZ66" s="150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5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</row>
    <row r="67" spans="1:254" ht="12.75" hidden="1">
      <c r="A67" s="46"/>
      <c r="B67" s="30"/>
      <c r="C67" s="67"/>
      <c r="D67" s="30"/>
      <c r="E67" s="129" t="s">
        <v>42</v>
      </c>
      <c r="F67" s="191" t="s">
        <v>35</v>
      </c>
      <c r="G67" s="183">
        <v>3</v>
      </c>
      <c r="H67" s="257" t="s">
        <v>39</v>
      </c>
      <c r="I67" s="183">
        <v>2</v>
      </c>
      <c r="J67" s="184" t="s">
        <v>40</v>
      </c>
      <c r="K67" s="192" t="s">
        <v>28</v>
      </c>
      <c r="L67" s="193">
        <v>2</v>
      </c>
      <c r="M67" s="193">
        <v>2450</v>
      </c>
      <c r="N67" s="194">
        <v>395000</v>
      </c>
      <c r="O67" s="194">
        <v>395000</v>
      </c>
      <c r="P67" s="194">
        <v>395000</v>
      </c>
      <c r="Q67" s="195">
        <f>SUM(O67/M67)</f>
        <v>161.22448979591837</v>
      </c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0"/>
      <c r="DF67" s="150"/>
      <c r="DG67" s="150"/>
      <c r="DH67" s="150"/>
      <c r="DI67" s="150"/>
      <c r="DJ67" s="150"/>
      <c r="DK67" s="150"/>
      <c r="DL67" s="150"/>
      <c r="DM67" s="150"/>
      <c r="DN67" s="150"/>
      <c r="DO67" s="150"/>
      <c r="DP67" s="150"/>
      <c r="DQ67" s="150"/>
      <c r="DR67" s="150"/>
      <c r="DS67" s="150"/>
      <c r="DT67" s="150"/>
      <c r="DU67" s="150"/>
      <c r="DV67" s="150"/>
      <c r="DW67" s="150"/>
      <c r="DX67" s="150"/>
      <c r="DY67" s="150"/>
      <c r="DZ67" s="150"/>
      <c r="EA67" s="150"/>
      <c r="EB67" s="150"/>
      <c r="EC67" s="150"/>
      <c r="ED67" s="150"/>
      <c r="EE67" s="150"/>
      <c r="EF67" s="150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50"/>
      <c r="GZ67" s="150"/>
      <c r="HA67" s="150"/>
      <c r="HB67" s="150"/>
      <c r="HC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  <c r="HQ67" s="150"/>
      <c r="HR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D67" s="150"/>
      <c r="IE67" s="150"/>
      <c r="IF67" s="150"/>
      <c r="IG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  <c r="IS67" s="150"/>
      <c r="IT67" s="150"/>
    </row>
    <row r="68" spans="1:17" s="17" customFormat="1" ht="13.5" thickBot="1">
      <c r="A68" s="63"/>
      <c r="B68" s="34" t="s">
        <v>26</v>
      </c>
      <c r="C68" s="33"/>
      <c r="D68" s="469">
        <v>1</v>
      </c>
      <c r="E68" s="464" t="s">
        <v>280</v>
      </c>
      <c r="F68" s="428"/>
      <c r="G68" s="173">
        <v>3</v>
      </c>
      <c r="H68" s="320" t="s">
        <v>152</v>
      </c>
      <c r="I68" s="173">
        <v>1</v>
      </c>
      <c r="J68" s="429" t="s">
        <v>40</v>
      </c>
      <c r="K68" s="430"/>
      <c r="L68" s="429">
        <v>2</v>
      </c>
      <c r="M68" s="173" t="s">
        <v>195</v>
      </c>
      <c r="N68" s="415" t="s">
        <v>281</v>
      </c>
      <c r="O68" s="415" t="s">
        <v>281</v>
      </c>
      <c r="P68" s="415"/>
      <c r="Q68" s="613" t="s">
        <v>282</v>
      </c>
    </row>
    <row r="69" spans="1:17" s="60" customFormat="1" ht="12.75">
      <c r="A69" s="453"/>
      <c r="B69" s="71"/>
      <c r="C69" s="129"/>
      <c r="D69" s="71"/>
      <c r="E69" s="454"/>
      <c r="F69" s="455"/>
      <c r="G69" s="413"/>
      <c r="H69" s="413"/>
      <c r="I69" s="414"/>
      <c r="J69" s="414"/>
      <c r="K69" s="452"/>
      <c r="L69" s="414"/>
      <c r="M69" s="413"/>
      <c r="N69" s="341"/>
      <c r="O69" s="341"/>
      <c r="P69" s="419"/>
      <c r="Q69" s="456"/>
    </row>
    <row r="70" spans="1:17" s="60" customFormat="1" ht="12.75">
      <c r="A70" s="453"/>
      <c r="B70" s="71"/>
      <c r="C70" s="129"/>
      <c r="D70" s="71"/>
      <c r="E70" s="454"/>
      <c r="F70" s="455"/>
      <c r="G70" s="413"/>
      <c r="H70" s="413"/>
      <c r="I70" s="414"/>
      <c r="J70" s="414"/>
      <c r="K70" s="452"/>
      <c r="L70" s="414"/>
      <c r="M70" s="413"/>
      <c r="N70" s="341"/>
      <c r="O70" s="341"/>
      <c r="P70" s="419"/>
      <c r="Q70" s="456"/>
    </row>
    <row r="71" spans="1:17" ht="20.25">
      <c r="A71" s="1" t="s">
        <v>72</v>
      </c>
      <c r="B71" s="2"/>
      <c r="C71" s="2"/>
      <c r="D71" s="2"/>
      <c r="E71" s="2"/>
      <c r="F71" s="3"/>
      <c r="G71" s="3"/>
      <c r="H71" s="75"/>
      <c r="I71" s="3"/>
      <c r="J71" s="3"/>
      <c r="K71" s="3"/>
      <c r="M71" s="4"/>
      <c r="N71" s="3" t="s">
        <v>84</v>
      </c>
      <c r="O71" s="204" t="s">
        <v>87</v>
      </c>
      <c r="P71" s="96"/>
      <c r="Q71" s="204" t="s">
        <v>86</v>
      </c>
    </row>
    <row r="72" spans="1:16" ht="18">
      <c r="A72" s="117" t="s">
        <v>226</v>
      </c>
      <c r="B72" s="2"/>
      <c r="C72" s="2"/>
      <c r="D72" s="2"/>
      <c r="E72" s="2"/>
      <c r="F72" s="3"/>
      <c r="G72" s="3"/>
      <c r="H72" s="4"/>
      <c r="I72" s="3"/>
      <c r="J72" s="3"/>
      <c r="K72" s="3"/>
      <c r="M72" s="4"/>
      <c r="N72" s="3"/>
      <c r="P72" s="95" t="s">
        <v>108</v>
      </c>
    </row>
    <row r="73" spans="1:16" ht="18">
      <c r="A73" s="343" t="s">
        <v>227</v>
      </c>
      <c r="B73" s="2"/>
      <c r="C73" s="2"/>
      <c r="D73" s="2"/>
      <c r="E73" s="2"/>
      <c r="F73" s="3"/>
      <c r="G73" s="3"/>
      <c r="H73" s="4"/>
      <c r="I73" s="3"/>
      <c r="J73" s="3"/>
      <c r="K73" s="3"/>
      <c r="M73" s="4"/>
      <c r="N73" s="3"/>
      <c r="O73" s="205" t="s">
        <v>88</v>
      </c>
      <c r="P73" s="205"/>
    </row>
    <row r="74" spans="1:15" ht="12.75">
      <c r="A74" s="5"/>
      <c r="B74" s="2"/>
      <c r="C74" s="2"/>
      <c r="D74" s="2"/>
      <c r="E74" s="2"/>
      <c r="F74" s="3"/>
      <c r="G74" s="3"/>
      <c r="H74" s="4"/>
      <c r="I74" s="3"/>
      <c r="J74" s="3"/>
      <c r="K74" s="3"/>
      <c r="M74" s="116"/>
      <c r="N74" s="3" t="s">
        <v>85</v>
      </c>
      <c r="O74" s="203" t="s">
        <v>89</v>
      </c>
    </row>
    <row r="75" spans="1:15" ht="12.75">
      <c r="A75" s="5"/>
      <c r="B75" s="2"/>
      <c r="C75" s="2"/>
      <c r="D75" s="2"/>
      <c r="E75" s="2"/>
      <c r="F75" s="3"/>
      <c r="G75" s="3"/>
      <c r="H75" s="4"/>
      <c r="I75" s="3"/>
      <c r="J75" s="3"/>
      <c r="K75" s="3"/>
      <c r="M75" s="4"/>
      <c r="N75" s="3"/>
      <c r="O75" s="316" t="s">
        <v>356</v>
      </c>
    </row>
    <row r="76" spans="1:14" ht="8.25" customHeight="1">
      <c r="A76" s="5"/>
      <c r="B76" s="2"/>
      <c r="C76" s="2"/>
      <c r="D76" s="2"/>
      <c r="E76" s="2"/>
      <c r="F76" s="3"/>
      <c r="G76" s="3"/>
      <c r="H76" s="4"/>
      <c r="I76" s="3"/>
      <c r="J76" s="3"/>
      <c r="K76" s="3"/>
      <c r="M76" s="4"/>
      <c r="N76" s="3"/>
    </row>
    <row r="77" spans="1:16" s="155" customFormat="1" ht="15">
      <c r="A77" s="155" t="s">
        <v>70</v>
      </c>
      <c r="B77" s="156"/>
      <c r="C77" s="156"/>
      <c r="D77" s="156"/>
      <c r="E77" s="156"/>
      <c r="F77" s="156"/>
      <c r="G77" s="156"/>
      <c r="H77" s="4"/>
      <c r="I77" s="156"/>
      <c r="J77" s="156"/>
      <c r="K77" s="156"/>
      <c r="M77" s="157"/>
      <c r="N77" s="156"/>
      <c r="O77" s="158"/>
      <c r="P77" s="158"/>
    </row>
    <row r="78" spans="1:16" s="155" customFormat="1" ht="15">
      <c r="A78" s="155" t="s">
        <v>71</v>
      </c>
      <c r="B78" s="156"/>
      <c r="C78" s="156"/>
      <c r="D78" s="156"/>
      <c r="E78" s="156"/>
      <c r="F78" s="156"/>
      <c r="G78" s="159"/>
      <c r="H78" s="157"/>
      <c r="I78" s="159"/>
      <c r="J78" s="159"/>
      <c r="K78" s="159"/>
      <c r="L78" s="161"/>
      <c r="M78" s="160"/>
      <c r="N78" s="159"/>
      <c r="O78" s="158"/>
      <c r="P78" s="158"/>
    </row>
    <row r="79" spans="1:16" s="164" customFormat="1" ht="12.75" customHeight="1">
      <c r="A79" s="155" t="s">
        <v>102</v>
      </c>
      <c r="B79" s="156"/>
      <c r="C79" s="156"/>
      <c r="D79" s="156"/>
      <c r="E79" s="156"/>
      <c r="F79" s="162"/>
      <c r="G79" s="162"/>
      <c r="H79" s="160"/>
      <c r="I79" s="162"/>
      <c r="J79" s="162"/>
      <c r="K79" s="162"/>
      <c r="M79" s="163"/>
      <c r="N79" s="162"/>
      <c r="O79" s="165"/>
      <c r="P79" s="165"/>
    </row>
    <row r="80" spans="1:14" ht="7.5" customHeight="1">
      <c r="A80" s="118"/>
      <c r="B80" s="2"/>
      <c r="C80" s="2"/>
      <c r="D80" s="2"/>
      <c r="E80" s="2"/>
      <c r="F80" s="3"/>
      <c r="G80" s="3"/>
      <c r="H80" s="163"/>
      <c r="I80" s="3"/>
      <c r="J80" s="3"/>
      <c r="K80" s="3"/>
      <c r="M80" s="4"/>
      <c r="N80" s="3"/>
    </row>
    <row r="81" spans="1:16" s="17" customFormat="1" ht="13.5" customHeight="1">
      <c r="A81" s="17" t="s">
        <v>228</v>
      </c>
      <c r="B81" s="2"/>
      <c r="C81" s="2"/>
      <c r="D81" s="2"/>
      <c r="E81" s="2"/>
      <c r="F81" s="166"/>
      <c r="G81" s="166"/>
      <c r="H81" s="4"/>
      <c r="I81" s="166"/>
      <c r="J81" s="166"/>
      <c r="K81" s="166"/>
      <c r="M81" s="20"/>
      <c r="N81" s="166"/>
      <c r="O81" s="167"/>
      <c r="P81" s="167"/>
    </row>
    <row r="82" spans="1:16" s="17" customFormat="1" ht="12.75">
      <c r="A82" s="17" t="s">
        <v>369</v>
      </c>
      <c r="B82" s="2"/>
      <c r="C82" s="2"/>
      <c r="D82" s="2"/>
      <c r="E82" s="2"/>
      <c r="F82" s="166"/>
      <c r="G82" s="166"/>
      <c r="H82" s="20"/>
      <c r="I82" s="166"/>
      <c r="J82" s="166"/>
      <c r="K82" s="166"/>
      <c r="M82" s="20"/>
      <c r="N82" s="166"/>
      <c r="O82" s="167"/>
      <c r="P82" s="167"/>
    </row>
    <row r="83" spans="1:17" s="17" customFormat="1" ht="12.75" customHeight="1">
      <c r="A83" s="17" t="s">
        <v>229</v>
      </c>
      <c r="B83" s="2"/>
      <c r="C83" s="2"/>
      <c r="D83" s="2"/>
      <c r="E83" s="2"/>
      <c r="F83" s="166"/>
      <c r="G83" s="20"/>
      <c r="H83" s="20"/>
      <c r="I83" s="20"/>
      <c r="J83" s="20"/>
      <c r="K83" s="20"/>
      <c r="L83" s="19"/>
      <c r="M83" s="20"/>
      <c r="N83" s="166"/>
      <c r="O83" s="167"/>
      <c r="P83" s="198"/>
      <c r="Q83" s="19"/>
    </row>
    <row r="84" spans="1:19" ht="12.75" customHeight="1" thickBot="1">
      <c r="A84" s="6"/>
      <c r="B84" s="6"/>
      <c r="C84" s="6"/>
      <c r="D84" s="6"/>
      <c r="E84" s="6"/>
      <c r="F84" s="17"/>
      <c r="G84" s="6"/>
      <c r="H84" s="10"/>
      <c r="I84" s="19"/>
      <c r="J84" s="20"/>
      <c r="K84" s="20"/>
      <c r="L84" s="10"/>
      <c r="M84" s="22"/>
      <c r="N84" s="22"/>
      <c r="O84" s="97"/>
      <c r="P84" s="97"/>
      <c r="Q84" s="6"/>
      <c r="R84" s="6"/>
      <c r="S84" s="6"/>
    </row>
    <row r="85" spans="1:19" ht="12.75">
      <c r="A85" s="32" t="s">
        <v>4</v>
      </c>
      <c r="B85" s="29" t="s">
        <v>5</v>
      </c>
      <c r="C85" s="29" t="s">
        <v>90</v>
      </c>
      <c r="D85" s="32" t="s">
        <v>67</v>
      </c>
      <c r="E85" s="29" t="s">
        <v>6</v>
      </c>
      <c r="F85" s="29" t="s">
        <v>6</v>
      </c>
      <c r="G85" s="32" t="s">
        <v>7</v>
      </c>
      <c r="H85" s="31" t="s">
        <v>8</v>
      </c>
      <c r="I85" s="29" t="s">
        <v>9</v>
      </c>
      <c r="J85" s="29" t="s">
        <v>10</v>
      </c>
      <c r="K85" s="29" t="s">
        <v>11</v>
      </c>
      <c r="L85" s="32" t="s">
        <v>12</v>
      </c>
      <c r="M85" s="29" t="s">
        <v>13</v>
      </c>
      <c r="N85" s="32" t="s">
        <v>14</v>
      </c>
      <c r="O85" s="32" t="s">
        <v>15</v>
      </c>
      <c r="P85" s="201" t="s">
        <v>16</v>
      </c>
      <c r="Q85" s="32" t="s">
        <v>17</v>
      </c>
      <c r="R85" s="2"/>
      <c r="S85" s="2"/>
    </row>
    <row r="86" spans="1:19" ht="13.5" thickBot="1">
      <c r="A86" s="66"/>
      <c r="B86" s="34"/>
      <c r="C86" s="34"/>
      <c r="D86" s="35" t="s">
        <v>49</v>
      </c>
      <c r="E86" s="34" t="s">
        <v>18</v>
      </c>
      <c r="F86" s="28" t="s">
        <v>19</v>
      </c>
      <c r="G86" s="34"/>
      <c r="H86" s="28" t="s">
        <v>20</v>
      </c>
      <c r="I86" s="34"/>
      <c r="J86" s="28"/>
      <c r="K86" s="34"/>
      <c r="L86" s="36"/>
      <c r="M86" s="28" t="s">
        <v>21</v>
      </c>
      <c r="N86" s="35" t="s">
        <v>22</v>
      </c>
      <c r="O86" s="34" t="s">
        <v>22</v>
      </c>
      <c r="P86" s="28"/>
      <c r="Q86" s="34"/>
      <c r="R86" s="2"/>
      <c r="S86" s="2"/>
    </row>
    <row r="87" spans="1:63" ht="13.5" customHeight="1">
      <c r="A87" s="264" t="s">
        <v>43</v>
      </c>
      <c r="B87" s="47" t="s">
        <v>19</v>
      </c>
      <c r="C87" s="25"/>
      <c r="D87" s="47"/>
      <c r="E87" s="80"/>
      <c r="F87" s="58"/>
      <c r="G87" s="89"/>
      <c r="H87" s="88"/>
      <c r="I87" s="25"/>
      <c r="J87" s="49"/>
      <c r="K87" s="24"/>
      <c r="L87" s="49"/>
      <c r="M87" s="25"/>
      <c r="N87" s="99"/>
      <c r="O87" s="91"/>
      <c r="P87" s="99"/>
      <c r="Q87" s="59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</row>
    <row r="88" spans="1:17" ht="12.75" hidden="1">
      <c r="A88" s="265"/>
      <c r="B88" s="47"/>
      <c r="C88" s="47"/>
      <c r="D88" s="216"/>
      <c r="E88" s="39" t="s">
        <v>46</v>
      </c>
      <c r="F88" s="62" t="s">
        <v>47</v>
      </c>
      <c r="G88" s="70">
        <v>5</v>
      </c>
      <c r="H88" s="77" t="s">
        <v>48</v>
      </c>
      <c r="I88" s="4">
        <v>2</v>
      </c>
      <c r="J88" s="76" t="s">
        <v>27</v>
      </c>
      <c r="K88" s="78" t="s">
        <v>34</v>
      </c>
      <c r="L88" s="78" t="s">
        <v>34</v>
      </c>
      <c r="M88" s="4">
        <v>3</v>
      </c>
      <c r="N88" s="76">
        <v>7048</v>
      </c>
      <c r="O88" s="101">
        <v>5950000</v>
      </c>
      <c r="P88" s="101">
        <v>5500000</v>
      </c>
      <c r="Q88" s="78"/>
    </row>
    <row r="89" spans="1:17" s="242" customFormat="1" ht="12.75">
      <c r="A89" s="266"/>
      <c r="B89" s="240" t="s">
        <v>24</v>
      </c>
      <c r="C89" s="248"/>
      <c r="D89" s="251"/>
      <c r="E89" s="234"/>
      <c r="F89" s="252"/>
      <c r="G89" s="233"/>
      <c r="H89" s="253"/>
      <c r="I89" s="234"/>
      <c r="J89" s="251"/>
      <c r="K89" s="250"/>
      <c r="L89" s="253"/>
      <c r="M89" s="233"/>
      <c r="N89" s="254"/>
      <c r="O89" s="243"/>
      <c r="P89" s="255"/>
      <c r="Q89" s="241"/>
    </row>
    <row r="90" spans="1:50" ht="12.75" customHeight="1">
      <c r="A90" s="265"/>
      <c r="B90" s="47" t="s">
        <v>25</v>
      </c>
      <c r="C90" s="47"/>
      <c r="D90" s="247"/>
      <c r="E90" s="50"/>
      <c r="F90" s="58"/>
      <c r="G90" s="124"/>
      <c r="H90" s="88"/>
      <c r="I90" s="25"/>
      <c r="J90" s="49"/>
      <c r="K90" s="239"/>
      <c r="L90" s="88"/>
      <c r="M90" s="50"/>
      <c r="N90" s="125"/>
      <c r="O90" s="149"/>
      <c r="P90" s="99"/>
      <c r="Q90" s="148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17" s="242" customFormat="1" ht="13.5" thickBot="1">
      <c r="A91" s="249"/>
      <c r="B91" s="236" t="s">
        <v>26</v>
      </c>
      <c r="C91" s="305"/>
      <c r="D91" s="236"/>
      <c r="E91" s="306"/>
      <c r="F91" s="303"/>
      <c r="G91" s="299"/>
      <c r="H91" s="244"/>
      <c r="I91" s="301"/>
      <c r="J91" s="298"/>
      <c r="K91" s="307"/>
      <c r="L91" s="244"/>
      <c r="M91" s="299"/>
      <c r="N91" s="238"/>
      <c r="O91" s="238"/>
      <c r="P91" s="302"/>
      <c r="Q91" s="342"/>
    </row>
    <row r="92" spans="1:17" s="242" customFormat="1" ht="12.75">
      <c r="A92" s="37" t="s">
        <v>53</v>
      </c>
      <c r="B92" s="801" t="s">
        <v>19</v>
      </c>
      <c r="C92" s="802" t="s">
        <v>149</v>
      </c>
      <c r="D92" s="201">
        <v>2</v>
      </c>
      <c r="E92" s="803" t="s">
        <v>109</v>
      </c>
      <c r="F92" s="540" t="s">
        <v>174</v>
      </c>
      <c r="G92" s="538">
        <v>4</v>
      </c>
      <c r="H92" s="406" t="s">
        <v>45</v>
      </c>
      <c r="I92" s="407">
        <v>2</v>
      </c>
      <c r="J92" s="310" t="s">
        <v>27</v>
      </c>
      <c r="K92" s="666"/>
      <c r="L92" s="310">
        <v>2.5</v>
      </c>
      <c r="M92" s="538">
        <v>3945</v>
      </c>
      <c r="N92" s="386">
        <v>1199000</v>
      </c>
      <c r="O92" s="539"/>
      <c r="P92" s="804">
        <v>885000</v>
      </c>
      <c r="Q92" s="805">
        <f>SUM(P92/M92)</f>
        <v>224.33460076045628</v>
      </c>
    </row>
    <row r="93" spans="1:17" s="807" customFormat="1" ht="12.75">
      <c r="A93" s="84"/>
      <c r="B93" s="808"/>
      <c r="C93" s="49" t="s">
        <v>270</v>
      </c>
      <c r="D93" s="25"/>
      <c r="E93" s="273" t="s">
        <v>35</v>
      </c>
      <c r="F93" s="550" t="s">
        <v>232</v>
      </c>
      <c r="G93" s="275">
        <v>4</v>
      </c>
      <c r="H93" s="274" t="s">
        <v>54</v>
      </c>
      <c r="I93" s="276">
        <v>1</v>
      </c>
      <c r="J93" s="551" t="s">
        <v>27</v>
      </c>
      <c r="K93" s="809"/>
      <c r="L93" s="551">
        <v>2</v>
      </c>
      <c r="M93" s="275">
        <v>3446</v>
      </c>
      <c r="N93" s="372">
        <v>1099000</v>
      </c>
      <c r="O93" s="278"/>
      <c r="P93" s="680">
        <v>900000</v>
      </c>
      <c r="Q93" s="681">
        <f>SUM(P93/M93)</f>
        <v>261.172373766686</v>
      </c>
    </row>
    <row r="94" spans="1:17" ht="12.75">
      <c r="A94" s="46"/>
      <c r="B94" s="30" t="s">
        <v>24</v>
      </c>
      <c r="C94" s="405"/>
      <c r="D94" s="71"/>
      <c r="E94" s="798"/>
      <c r="F94" s="806"/>
      <c r="G94" s="799"/>
      <c r="H94" s="283"/>
      <c r="I94" s="624"/>
      <c r="J94" s="284"/>
      <c r="K94" s="800"/>
      <c r="L94" s="285"/>
      <c r="M94" s="282"/>
      <c r="N94" s="286"/>
      <c r="O94" s="625"/>
      <c r="P94" s="679"/>
      <c r="Q94" s="409"/>
    </row>
    <row r="95" spans="1:17" ht="12.75">
      <c r="A95" s="265"/>
      <c r="B95" s="47" t="s">
        <v>25</v>
      </c>
      <c r="C95" s="182"/>
      <c r="D95" s="245" t="s">
        <v>107</v>
      </c>
      <c r="E95" s="437" t="s">
        <v>311</v>
      </c>
      <c r="F95" s="438"/>
      <c r="G95" s="246" t="s">
        <v>91</v>
      </c>
      <c r="H95" s="437" t="s">
        <v>111</v>
      </c>
      <c r="I95" s="318" t="s">
        <v>50</v>
      </c>
      <c r="J95" s="211" t="s">
        <v>27</v>
      </c>
      <c r="K95" s="438"/>
      <c r="L95" s="211">
        <v>2</v>
      </c>
      <c r="M95" s="318" t="s">
        <v>312</v>
      </c>
      <c r="N95" s="327" t="s">
        <v>313</v>
      </c>
      <c r="O95" s="762" t="s">
        <v>314</v>
      </c>
      <c r="P95" s="327"/>
      <c r="Q95" s="439" t="s">
        <v>315</v>
      </c>
    </row>
    <row r="96" spans="1:17" ht="12.75" hidden="1">
      <c r="A96" s="265"/>
      <c r="B96" s="30" t="s">
        <v>26</v>
      </c>
      <c r="C96" s="39"/>
      <c r="D96" s="30"/>
      <c r="E96" s="123" t="s">
        <v>47</v>
      </c>
      <c r="F96" s="20"/>
      <c r="G96" s="30">
        <v>4</v>
      </c>
      <c r="H96" s="75" t="s">
        <v>54</v>
      </c>
      <c r="I96" s="41">
        <v>1</v>
      </c>
      <c r="J96" s="20" t="s">
        <v>27</v>
      </c>
      <c r="K96" s="42"/>
      <c r="L96" s="20">
        <v>2</v>
      </c>
      <c r="M96" s="41">
        <v>3449</v>
      </c>
      <c r="N96" s="44">
        <v>795000</v>
      </c>
      <c r="O96" s="43">
        <v>675000</v>
      </c>
      <c r="P96" s="43"/>
      <c r="Q96" s="94">
        <f>SUM(O96/M96)</f>
        <v>195.70890113076254</v>
      </c>
    </row>
    <row r="97" spans="1:17" ht="12.75" hidden="1">
      <c r="A97" s="265"/>
      <c r="B97" s="30"/>
      <c r="C97" s="30"/>
      <c r="D97" s="30"/>
      <c r="E97" s="106" t="s">
        <v>55</v>
      </c>
      <c r="F97" s="41"/>
      <c r="G97" s="20">
        <v>4</v>
      </c>
      <c r="H97" s="105" t="s">
        <v>54</v>
      </c>
      <c r="I97" s="20">
        <v>1</v>
      </c>
      <c r="J97" s="41" t="s">
        <v>27</v>
      </c>
      <c r="K97" s="19"/>
      <c r="L97" s="41">
        <v>2</v>
      </c>
      <c r="M97" s="20">
        <v>3902</v>
      </c>
      <c r="N97" s="103">
        <v>850000</v>
      </c>
      <c r="O97" s="102">
        <v>850000</v>
      </c>
      <c r="P97" s="78"/>
      <c r="Q97" s="79">
        <f>SUM(O97/M97)</f>
        <v>217.8370066632496</v>
      </c>
    </row>
    <row r="98" spans="1:17" ht="13.5" thickBot="1">
      <c r="A98" s="833"/>
      <c r="B98" s="34" t="s">
        <v>26</v>
      </c>
      <c r="C98" s="308" t="s">
        <v>220</v>
      </c>
      <c r="D98" s="35">
        <v>1</v>
      </c>
      <c r="E98" s="834" t="s">
        <v>174</v>
      </c>
      <c r="F98" s="835"/>
      <c r="G98" s="836">
        <v>4</v>
      </c>
      <c r="H98" s="546" t="s">
        <v>54</v>
      </c>
      <c r="I98" s="837">
        <v>1</v>
      </c>
      <c r="J98" s="547" t="s">
        <v>27</v>
      </c>
      <c r="K98" s="553" t="s">
        <v>28</v>
      </c>
      <c r="L98" s="547">
        <v>2</v>
      </c>
      <c r="M98" s="546">
        <v>3446</v>
      </c>
      <c r="N98" s="838">
        <v>999000</v>
      </c>
      <c r="O98" s="548">
        <v>999000</v>
      </c>
      <c r="P98" s="839"/>
      <c r="Q98" s="840">
        <f>SUM(O98/M98)</f>
        <v>289.90133488102146</v>
      </c>
    </row>
    <row r="99" spans="1:17" ht="12.75">
      <c r="A99" s="46" t="s">
        <v>370</v>
      </c>
      <c r="B99" s="39" t="s">
        <v>24</v>
      </c>
      <c r="C99" s="128"/>
      <c r="D99" s="39"/>
      <c r="E99" s="410"/>
      <c r="F99" s="288"/>
      <c r="G99" s="347"/>
      <c r="H99" s="435"/>
      <c r="I99" s="140"/>
      <c r="J99" s="139"/>
      <c r="K99" s="436"/>
      <c r="L99" s="288"/>
      <c r="M99" s="140"/>
      <c r="N99" s="214"/>
      <c r="O99" s="412"/>
      <c r="P99" s="290"/>
      <c r="Q99" s="219"/>
    </row>
    <row r="100" spans="1:17" ht="12.75">
      <c r="A100" s="46"/>
      <c r="B100" s="47" t="s">
        <v>25</v>
      </c>
      <c r="C100" s="47"/>
      <c r="D100" s="47">
        <v>1</v>
      </c>
      <c r="E100" s="107" t="s">
        <v>196</v>
      </c>
      <c r="F100" s="49"/>
      <c r="G100" s="93" t="s">
        <v>98</v>
      </c>
      <c r="H100" s="93" t="s">
        <v>316</v>
      </c>
      <c r="I100" s="50">
        <v>2</v>
      </c>
      <c r="J100" s="49" t="s">
        <v>27</v>
      </c>
      <c r="K100" s="209" t="s">
        <v>34</v>
      </c>
      <c r="L100" s="88" t="s">
        <v>158</v>
      </c>
      <c r="M100" s="210" t="s">
        <v>160</v>
      </c>
      <c r="N100" s="125" t="s">
        <v>317</v>
      </c>
      <c r="O100" s="125" t="s">
        <v>317</v>
      </c>
      <c r="P100" s="232"/>
      <c r="Q100" s="88" t="s">
        <v>318</v>
      </c>
    </row>
    <row r="101" spans="1:17" s="17" customFormat="1" ht="13.5" thickBot="1">
      <c r="A101" s="54"/>
      <c r="B101" s="34" t="s">
        <v>26</v>
      </c>
      <c r="C101" s="55"/>
      <c r="D101" s="55"/>
      <c r="E101" s="465"/>
      <c r="F101" s="82"/>
      <c r="G101" s="173"/>
      <c r="H101" s="64"/>
      <c r="I101" s="65"/>
      <c r="J101" s="66"/>
      <c r="K101" s="212"/>
      <c r="L101" s="82"/>
      <c r="M101" s="113"/>
      <c r="N101" s="147"/>
      <c r="O101" s="147"/>
      <c r="P101" s="466"/>
      <c r="Q101" s="171"/>
    </row>
    <row r="102" spans="1:17" s="242" customFormat="1" ht="12.75">
      <c r="A102" s="37" t="s">
        <v>56</v>
      </c>
      <c r="B102" s="39" t="s">
        <v>19</v>
      </c>
      <c r="C102" s="393" t="s">
        <v>175</v>
      </c>
      <c r="D102" s="391">
        <v>4</v>
      </c>
      <c r="E102" s="690" t="s">
        <v>35</v>
      </c>
      <c r="F102" s="395" t="s">
        <v>174</v>
      </c>
      <c r="G102" s="691">
        <v>4</v>
      </c>
      <c r="H102" s="682" t="s">
        <v>54</v>
      </c>
      <c r="I102" s="395">
        <v>1</v>
      </c>
      <c r="J102" s="683" t="s">
        <v>27</v>
      </c>
      <c r="K102" s="396"/>
      <c r="L102" s="682">
        <v>3</v>
      </c>
      <c r="M102" s="393">
        <v>3714</v>
      </c>
      <c r="N102" s="684">
        <v>1000000</v>
      </c>
      <c r="O102" s="685"/>
      <c r="P102" s="686">
        <v>858525</v>
      </c>
      <c r="Q102" s="689">
        <f>SUM(P102/M102)</f>
        <v>231.15912762520193</v>
      </c>
    </row>
    <row r="103" spans="1:17" s="242" customFormat="1" ht="12.75">
      <c r="A103" s="37"/>
      <c r="B103" s="39"/>
      <c r="C103" s="418" t="s">
        <v>243</v>
      </c>
      <c r="D103" s="391"/>
      <c r="E103" s="507" t="s">
        <v>113</v>
      </c>
      <c r="F103" s="318" t="s">
        <v>237</v>
      </c>
      <c r="G103" s="246">
        <v>4</v>
      </c>
      <c r="H103" s="318" t="s">
        <v>45</v>
      </c>
      <c r="I103" s="246">
        <v>1</v>
      </c>
      <c r="J103" s="492" t="s">
        <v>27</v>
      </c>
      <c r="K103" s="209"/>
      <c r="L103" s="318">
        <v>3</v>
      </c>
      <c r="M103" s="692">
        <v>3919</v>
      </c>
      <c r="N103" s="292">
        <v>2229000</v>
      </c>
      <c r="O103" s="327"/>
      <c r="P103" s="679">
        <v>1875000</v>
      </c>
      <c r="Q103" s="681">
        <f>SUM(P103/M103)</f>
        <v>478.43837713702476</v>
      </c>
    </row>
    <row r="104" spans="1:19" ht="12.75">
      <c r="A104" s="112"/>
      <c r="B104" s="30"/>
      <c r="C104" s="129" t="s">
        <v>104</v>
      </c>
      <c r="D104" s="39"/>
      <c r="E104" s="404" t="s">
        <v>143</v>
      </c>
      <c r="F104" s="136" t="s">
        <v>237</v>
      </c>
      <c r="G104" s="137">
        <v>6</v>
      </c>
      <c r="H104" s="136" t="s">
        <v>45</v>
      </c>
      <c r="I104" s="137">
        <v>2</v>
      </c>
      <c r="J104" s="128" t="s">
        <v>27</v>
      </c>
      <c r="K104" s="687"/>
      <c r="L104" s="136">
        <v>3</v>
      </c>
      <c r="M104" s="137">
        <v>4671</v>
      </c>
      <c r="N104" s="208">
        <v>1209000</v>
      </c>
      <c r="O104" s="208"/>
      <c r="P104" s="134">
        <v>1200000</v>
      </c>
      <c r="Q104" s="217">
        <f>SUM(P104/M104)</f>
        <v>256.9043031470777</v>
      </c>
      <c r="R104" s="2"/>
      <c r="S104" s="2"/>
    </row>
    <row r="105" spans="1:17" s="242" customFormat="1" ht="12.75">
      <c r="A105" s="37"/>
      <c r="B105" s="39"/>
      <c r="C105" s="397" t="s">
        <v>176</v>
      </c>
      <c r="D105" s="557"/>
      <c r="E105" s="558" t="s">
        <v>35</v>
      </c>
      <c r="F105" s="323" t="s">
        <v>168</v>
      </c>
      <c r="G105" s="318">
        <v>6</v>
      </c>
      <c r="H105" s="323" t="s">
        <v>177</v>
      </c>
      <c r="I105" s="318">
        <v>2</v>
      </c>
      <c r="J105" s="206" t="s">
        <v>27</v>
      </c>
      <c r="K105" s="559" t="s">
        <v>31</v>
      </c>
      <c r="L105" s="323">
        <v>3</v>
      </c>
      <c r="M105" s="556">
        <v>6833</v>
      </c>
      <c r="N105" s="292">
        <v>3100000</v>
      </c>
      <c r="O105" s="341"/>
      <c r="P105" s="560">
        <v>2595000</v>
      </c>
      <c r="Q105" s="555">
        <f>SUM(P105/M105)</f>
        <v>379.7746231523489</v>
      </c>
    </row>
    <row r="106" spans="1:17" s="242" customFormat="1" ht="12.75">
      <c r="A106" s="37"/>
      <c r="B106" s="488" t="s">
        <v>24</v>
      </c>
      <c r="C106" s="129"/>
      <c r="D106" s="39"/>
      <c r="E106" s="317"/>
      <c r="F106" s="288"/>
      <c r="G106" s="411"/>
      <c r="H106" s="288"/>
      <c r="I106" s="411"/>
      <c r="J106" s="139"/>
      <c r="K106" s="440"/>
      <c r="L106" s="288"/>
      <c r="M106" s="411"/>
      <c r="N106" s="433"/>
      <c r="O106" s="434"/>
      <c r="P106" s="290"/>
      <c r="Q106" s="219"/>
    </row>
    <row r="107" spans="1:17" s="19" customFormat="1" ht="12.75" customHeight="1">
      <c r="A107" s="37"/>
      <c r="B107" s="57" t="s">
        <v>25</v>
      </c>
      <c r="C107" s="57"/>
      <c r="D107" s="47">
        <v>5</v>
      </c>
      <c r="E107" s="380" t="s">
        <v>319</v>
      </c>
      <c r="F107" s="50"/>
      <c r="G107" s="88" t="s">
        <v>320</v>
      </c>
      <c r="H107" s="50" t="s">
        <v>321</v>
      </c>
      <c r="I107" s="88" t="s">
        <v>50</v>
      </c>
      <c r="J107" s="25" t="s">
        <v>27</v>
      </c>
      <c r="K107" s="237"/>
      <c r="L107" s="50">
        <v>3</v>
      </c>
      <c r="M107" s="88" t="s">
        <v>322</v>
      </c>
      <c r="N107" s="125" t="s">
        <v>323</v>
      </c>
      <c r="O107" s="125" t="s">
        <v>324</v>
      </c>
      <c r="P107" s="99"/>
      <c r="Q107" s="59" t="s">
        <v>325</v>
      </c>
    </row>
    <row r="108" spans="1:18" s="17" customFormat="1" ht="13.5" customHeight="1" thickBot="1">
      <c r="A108" s="54"/>
      <c r="B108" s="55" t="s">
        <v>26</v>
      </c>
      <c r="C108" s="381"/>
      <c r="D108" s="382"/>
      <c r="E108" s="146"/>
      <c r="F108" s="171"/>
      <c r="G108" s="119"/>
      <c r="H108" s="146"/>
      <c r="I108" s="171"/>
      <c r="J108" s="328"/>
      <c r="K108" s="358"/>
      <c r="L108" s="119"/>
      <c r="M108" s="171"/>
      <c r="N108" s="147"/>
      <c r="O108" s="147"/>
      <c r="P108" s="458"/>
      <c r="Q108" s="126"/>
      <c r="R108" s="309"/>
    </row>
    <row r="109" spans="1:18" s="17" customFormat="1" ht="13.5" customHeight="1">
      <c r="A109" s="37" t="s">
        <v>130</v>
      </c>
      <c r="B109" s="39" t="s">
        <v>19</v>
      </c>
      <c r="C109" s="180" t="s">
        <v>150</v>
      </c>
      <c r="D109" s="566">
        <v>5</v>
      </c>
      <c r="E109" s="137" t="s">
        <v>35</v>
      </c>
      <c r="F109" s="563" t="s">
        <v>237</v>
      </c>
      <c r="G109" s="129">
        <v>4</v>
      </c>
      <c r="H109" s="136">
        <v>4</v>
      </c>
      <c r="I109" s="129">
        <v>1</v>
      </c>
      <c r="J109" s="128" t="s">
        <v>40</v>
      </c>
      <c r="K109" s="199" t="s">
        <v>31</v>
      </c>
      <c r="L109" s="128">
        <v>2</v>
      </c>
      <c r="M109" s="129">
        <v>3635</v>
      </c>
      <c r="N109" s="133">
        <v>1350000</v>
      </c>
      <c r="O109" s="134"/>
      <c r="P109" s="133">
        <v>1200000</v>
      </c>
      <c r="Q109" s="564">
        <f>SUM(P109/M109)</f>
        <v>330.12379642365886</v>
      </c>
      <c r="R109" s="309"/>
    </row>
    <row r="110" spans="1:18" s="17" customFormat="1" ht="13.5" customHeight="1">
      <c r="A110" s="37"/>
      <c r="B110" s="39"/>
      <c r="C110" s="180" t="s">
        <v>110</v>
      </c>
      <c r="D110" s="693"/>
      <c r="E110" s="136" t="s">
        <v>109</v>
      </c>
      <c r="F110" s="235" t="s">
        <v>30</v>
      </c>
      <c r="G110" s="128">
        <v>4</v>
      </c>
      <c r="H110" s="137">
        <v>4</v>
      </c>
      <c r="I110" s="128">
        <v>1</v>
      </c>
      <c r="J110" s="129" t="s">
        <v>27</v>
      </c>
      <c r="K110" s="223" t="s">
        <v>31</v>
      </c>
      <c r="L110" s="128">
        <v>2</v>
      </c>
      <c r="M110" s="405">
        <v>3783</v>
      </c>
      <c r="N110" s="697">
        <v>1349000</v>
      </c>
      <c r="O110" s="134"/>
      <c r="P110" s="133">
        <v>1300000</v>
      </c>
      <c r="Q110" s="564">
        <f>SUM(P110/M110)</f>
        <v>343.64261168384877</v>
      </c>
      <c r="R110" s="309"/>
    </row>
    <row r="111" spans="1:18" s="17" customFormat="1" ht="13.5" customHeight="1">
      <c r="A111" s="37"/>
      <c r="B111" s="39"/>
      <c r="C111" s="68" t="s">
        <v>178</v>
      </c>
      <c r="D111" s="566"/>
      <c r="E111" s="122" t="s">
        <v>30</v>
      </c>
      <c r="F111" s="88" t="s">
        <v>168</v>
      </c>
      <c r="G111" s="50">
        <v>4</v>
      </c>
      <c r="H111" s="58" t="s">
        <v>118</v>
      </c>
      <c r="I111" s="50">
        <v>2</v>
      </c>
      <c r="J111" s="49" t="s">
        <v>27</v>
      </c>
      <c r="K111" s="567" t="s">
        <v>28</v>
      </c>
      <c r="L111" s="88">
        <v>3</v>
      </c>
      <c r="M111" s="50">
        <v>4941</v>
      </c>
      <c r="N111" s="125">
        <v>1799999</v>
      </c>
      <c r="O111" s="149"/>
      <c r="P111" s="99">
        <v>1600000</v>
      </c>
      <c r="Q111" s="568">
        <f>SUM(P111/M111)</f>
        <v>323.82108884841125</v>
      </c>
      <c r="R111" s="309"/>
    </row>
    <row r="112" spans="1:18" s="357" customFormat="1" ht="13.5" customHeight="1">
      <c r="A112" s="635"/>
      <c r="B112" s="636"/>
      <c r="C112" s="636" t="s">
        <v>179</v>
      </c>
      <c r="D112" s="377"/>
      <c r="E112" s="374" t="s">
        <v>180</v>
      </c>
      <c r="F112" s="610" t="s">
        <v>168</v>
      </c>
      <c r="G112" s="517">
        <v>5</v>
      </c>
      <c r="H112" s="606" t="s">
        <v>54</v>
      </c>
      <c r="I112" s="373">
        <v>1</v>
      </c>
      <c r="J112" s="377" t="s">
        <v>27</v>
      </c>
      <c r="K112" s="592" t="s">
        <v>68</v>
      </c>
      <c r="L112" s="377">
        <v>3</v>
      </c>
      <c r="M112" s="373">
        <v>3635</v>
      </c>
      <c r="N112" s="607">
        <v>1450000</v>
      </c>
      <c r="O112" s="375"/>
      <c r="P112" s="607">
        <v>1200000</v>
      </c>
      <c r="Q112" s="565">
        <f>SUM(P112/M112)</f>
        <v>330.12379642365886</v>
      </c>
      <c r="R112" s="694"/>
    </row>
    <row r="113" spans="1:18" s="17" customFormat="1" ht="13.5" customHeight="1">
      <c r="A113" s="37"/>
      <c r="B113" s="57"/>
      <c r="C113" s="52" t="s">
        <v>245</v>
      </c>
      <c r="D113" s="569"/>
      <c r="E113" s="83" t="s">
        <v>244</v>
      </c>
      <c r="F113" s="105" t="s">
        <v>237</v>
      </c>
      <c r="G113" s="75">
        <v>5</v>
      </c>
      <c r="H113" s="62" t="s">
        <v>91</v>
      </c>
      <c r="I113" s="75">
        <v>1</v>
      </c>
      <c r="J113" s="41" t="s">
        <v>27</v>
      </c>
      <c r="K113" s="345" t="s">
        <v>31</v>
      </c>
      <c r="L113" s="105">
        <v>2</v>
      </c>
      <c r="M113" s="75">
        <v>4683</v>
      </c>
      <c r="N113" s="174">
        <v>1389000</v>
      </c>
      <c r="O113" s="177"/>
      <c r="P113" s="98">
        <v>1260000</v>
      </c>
      <c r="Q113" s="565">
        <f>SUM(P113/M113)</f>
        <v>269.05829596412553</v>
      </c>
      <c r="R113" s="309"/>
    </row>
    <row r="114" spans="1:17" ht="12.75">
      <c r="A114" s="46"/>
      <c r="B114" s="30" t="s">
        <v>24</v>
      </c>
      <c r="C114" s="180"/>
      <c r="D114" s="321"/>
      <c r="E114" s="504"/>
      <c r="F114" s="432"/>
      <c r="G114" s="140"/>
      <c r="H114" s="288"/>
      <c r="I114" s="505"/>
      <c r="J114" s="139"/>
      <c r="K114" s="289"/>
      <c r="L114" s="139"/>
      <c r="M114" s="140"/>
      <c r="N114" s="290"/>
      <c r="O114" s="348"/>
      <c r="P114" s="290"/>
      <c r="Q114" s="506"/>
    </row>
    <row r="115" spans="1:17" s="17" customFormat="1" ht="12.75">
      <c r="A115" s="42"/>
      <c r="B115" s="47" t="s">
        <v>25</v>
      </c>
      <c r="C115" s="52"/>
      <c r="D115" s="322" t="s">
        <v>107</v>
      </c>
      <c r="E115" s="196" t="s">
        <v>326</v>
      </c>
      <c r="F115" s="51"/>
      <c r="G115" s="50" t="s">
        <v>98</v>
      </c>
      <c r="H115" s="88" t="s">
        <v>327</v>
      </c>
      <c r="I115" s="50">
        <v>2</v>
      </c>
      <c r="J115" s="49" t="s">
        <v>27</v>
      </c>
      <c r="K115" s="239" t="s">
        <v>31</v>
      </c>
      <c r="L115" s="88">
        <v>2</v>
      </c>
      <c r="M115" s="50" t="s">
        <v>328</v>
      </c>
      <c r="N115" s="125" t="s">
        <v>161</v>
      </c>
      <c r="O115" s="125" t="s">
        <v>329</v>
      </c>
      <c r="P115" s="99"/>
      <c r="Q115" s="148" t="s">
        <v>330</v>
      </c>
    </row>
    <row r="116" spans="1:17" ht="12" customHeight="1" thickBot="1">
      <c r="A116" s="486"/>
      <c r="B116" s="34" t="s">
        <v>26</v>
      </c>
      <c r="C116" s="614"/>
      <c r="D116" s="617"/>
      <c r="E116" s="701"/>
      <c r="F116" s="475"/>
      <c r="G116" s="473"/>
      <c r="H116" s="702"/>
      <c r="I116" s="473"/>
      <c r="J116" s="475"/>
      <c r="K116" s="476"/>
      <c r="L116" s="702"/>
      <c r="M116" s="477"/>
      <c r="N116" s="478"/>
      <c r="O116" s="703"/>
      <c r="P116" s="704"/>
      <c r="Q116" s="705"/>
    </row>
    <row r="117" spans="1:17" ht="12" customHeight="1">
      <c r="A117" s="37" t="s">
        <v>59</v>
      </c>
      <c r="B117" s="39" t="s">
        <v>19</v>
      </c>
      <c r="C117" s="598" t="s">
        <v>247</v>
      </c>
      <c r="D117" s="517">
        <v>5</v>
      </c>
      <c r="E117" s="710" t="s">
        <v>151</v>
      </c>
      <c r="F117" s="640" t="s">
        <v>232</v>
      </c>
      <c r="G117" s="711">
        <v>3</v>
      </c>
      <c r="H117" s="639" t="s">
        <v>94</v>
      </c>
      <c r="I117" s="713">
        <v>1</v>
      </c>
      <c r="J117" s="640" t="s">
        <v>27</v>
      </c>
      <c r="K117" s="714"/>
      <c r="L117" s="639">
        <v>2</v>
      </c>
      <c r="M117" s="716">
        <v>2206</v>
      </c>
      <c r="N117" s="642">
        <v>499000</v>
      </c>
      <c r="O117" s="717"/>
      <c r="P117" s="706">
        <v>360000</v>
      </c>
      <c r="Q117" s="718">
        <f>SUM(P117/M117)</f>
        <v>163.19129646418858</v>
      </c>
    </row>
    <row r="118" spans="1:17" s="17" customFormat="1" ht="12.75" customHeight="1">
      <c r="A118" s="37"/>
      <c r="B118" s="39"/>
      <c r="C118" s="41" t="s">
        <v>181</v>
      </c>
      <c r="D118" s="71"/>
      <c r="E118" s="558" t="s">
        <v>33</v>
      </c>
      <c r="F118" s="211" t="s">
        <v>174</v>
      </c>
      <c r="G118" s="491" t="s">
        <v>94</v>
      </c>
      <c r="H118" s="246" t="s">
        <v>41</v>
      </c>
      <c r="I118" s="318">
        <v>1</v>
      </c>
      <c r="J118" s="246" t="s">
        <v>40</v>
      </c>
      <c r="K118" s="559" t="s">
        <v>28</v>
      </c>
      <c r="L118" s="246">
        <v>2</v>
      </c>
      <c r="M118" s="318">
        <v>2320</v>
      </c>
      <c r="N118" s="327">
        <v>449000</v>
      </c>
      <c r="O118" s="292"/>
      <c r="P118" s="862">
        <v>375000</v>
      </c>
      <c r="Q118" s="863">
        <f>SUM(P118/M118)</f>
        <v>161.63793103448276</v>
      </c>
    </row>
    <row r="119" spans="1:17" ht="12.75" customHeight="1">
      <c r="A119" s="37"/>
      <c r="B119" s="39"/>
      <c r="C119" s="128" t="s">
        <v>122</v>
      </c>
      <c r="D119" s="71"/>
      <c r="E119" s="215" t="s">
        <v>136</v>
      </c>
      <c r="F119" s="129" t="s">
        <v>113</v>
      </c>
      <c r="G119" s="332">
        <v>4</v>
      </c>
      <c r="H119" s="137" t="s">
        <v>39</v>
      </c>
      <c r="I119" s="128">
        <v>2</v>
      </c>
      <c r="J119" s="129" t="s">
        <v>27</v>
      </c>
      <c r="K119" s="218" t="s">
        <v>34</v>
      </c>
      <c r="L119" s="137">
        <v>2</v>
      </c>
      <c r="M119" s="128">
        <v>2873</v>
      </c>
      <c r="N119" s="134">
        <v>659000</v>
      </c>
      <c r="O119" s="133"/>
      <c r="P119" s="141">
        <v>480000</v>
      </c>
      <c r="Q119" s="217">
        <f>SUM(P119/M119)</f>
        <v>167.07274625826662</v>
      </c>
    </row>
    <row r="120" spans="1:17" s="357" customFormat="1" ht="12.75" customHeight="1">
      <c r="A120" s="635"/>
      <c r="B120" s="636"/>
      <c r="C120" s="377" t="s">
        <v>248</v>
      </c>
      <c r="D120" s="373"/>
      <c r="E120" s="599" t="s">
        <v>168</v>
      </c>
      <c r="F120" s="589" t="s">
        <v>232</v>
      </c>
      <c r="G120" s="864">
        <v>4</v>
      </c>
      <c r="H120" s="589" t="s">
        <v>39</v>
      </c>
      <c r="I120" s="574">
        <v>2</v>
      </c>
      <c r="J120" s="575" t="s">
        <v>27</v>
      </c>
      <c r="K120" s="602"/>
      <c r="L120" s="589">
        <v>2</v>
      </c>
      <c r="M120" s="574">
        <v>3037</v>
      </c>
      <c r="N120" s="577">
        <v>725000</v>
      </c>
      <c r="O120" s="576"/>
      <c r="P120" s="590">
        <v>680000</v>
      </c>
      <c r="Q120" s="719">
        <f>SUM(P120/M120)</f>
        <v>223.90516957523872</v>
      </c>
    </row>
    <row r="121" spans="1:17" s="357" customFormat="1" ht="12.75" customHeight="1">
      <c r="A121" s="635"/>
      <c r="B121" s="708"/>
      <c r="C121" s="574" t="s">
        <v>249</v>
      </c>
      <c r="D121" s="575"/>
      <c r="E121" s="599" t="s">
        <v>33</v>
      </c>
      <c r="F121" s="589" t="s">
        <v>222</v>
      </c>
      <c r="G121" s="712">
        <v>5</v>
      </c>
      <c r="H121" s="589" t="s">
        <v>91</v>
      </c>
      <c r="I121" s="574">
        <v>2</v>
      </c>
      <c r="J121" s="575" t="s">
        <v>27</v>
      </c>
      <c r="K121" s="602" t="s">
        <v>28</v>
      </c>
      <c r="L121" s="589">
        <v>2</v>
      </c>
      <c r="M121" s="574">
        <v>3037</v>
      </c>
      <c r="N121" s="577">
        <v>689000</v>
      </c>
      <c r="O121" s="576"/>
      <c r="P121" s="590">
        <v>640000</v>
      </c>
      <c r="Q121" s="719">
        <f>SUM(P121/M121)</f>
        <v>210.7342772472835</v>
      </c>
    </row>
    <row r="122" spans="1:17" ht="12.75">
      <c r="A122" s="46"/>
      <c r="B122" s="30" t="s">
        <v>24</v>
      </c>
      <c r="C122" s="129"/>
      <c r="D122" s="30"/>
      <c r="E122" s="295"/>
      <c r="F122" s="227"/>
      <c r="G122" s="270"/>
      <c r="H122" s="515"/>
      <c r="I122" s="270"/>
      <c r="J122" s="227"/>
      <c r="K122" s="271"/>
      <c r="L122" s="650"/>
      <c r="M122" s="227"/>
      <c r="N122" s="715"/>
      <c r="O122" s="312"/>
      <c r="P122" s="313"/>
      <c r="Q122" s="571"/>
    </row>
    <row r="123" spans="1:17" ht="12.75">
      <c r="A123" s="265"/>
      <c r="B123" s="47" t="s">
        <v>25</v>
      </c>
      <c r="C123" s="182"/>
      <c r="D123" s="245" t="s">
        <v>107</v>
      </c>
      <c r="E123" s="441" t="s">
        <v>196</v>
      </c>
      <c r="F123" s="335"/>
      <c r="G123" s="441" t="s">
        <v>51</v>
      </c>
      <c r="H123" s="628" t="s">
        <v>123</v>
      </c>
      <c r="I123" s="442" t="s">
        <v>50</v>
      </c>
      <c r="J123" s="441" t="s">
        <v>97</v>
      </c>
      <c r="K123" s="444" t="s">
        <v>34</v>
      </c>
      <c r="L123" s="336">
        <v>2</v>
      </c>
      <c r="M123" s="442" t="s">
        <v>331</v>
      </c>
      <c r="N123" s="445" t="s">
        <v>332</v>
      </c>
      <c r="O123" s="865" t="s">
        <v>332</v>
      </c>
      <c r="P123" s="338"/>
      <c r="Q123" s="446" t="s">
        <v>333</v>
      </c>
    </row>
    <row r="124" spans="1:17" s="17" customFormat="1" ht="12.75" customHeight="1" thickBot="1">
      <c r="A124" s="110"/>
      <c r="B124" s="35" t="s">
        <v>26</v>
      </c>
      <c r="C124" s="484"/>
      <c r="D124" s="55">
        <v>1</v>
      </c>
      <c r="E124" s="615" t="s">
        <v>159</v>
      </c>
      <c r="F124" s="298"/>
      <c r="G124" s="299" t="s">
        <v>101</v>
      </c>
      <c r="H124" s="303" t="s">
        <v>123</v>
      </c>
      <c r="I124" s="299">
        <v>2</v>
      </c>
      <c r="J124" s="298" t="s">
        <v>27</v>
      </c>
      <c r="K124" s="300" t="s">
        <v>34</v>
      </c>
      <c r="L124" s="244">
        <v>2</v>
      </c>
      <c r="M124" s="301" t="s">
        <v>198</v>
      </c>
      <c r="N124" s="238" t="s">
        <v>283</v>
      </c>
      <c r="O124" s="238" t="s">
        <v>283</v>
      </c>
      <c r="P124" s="487"/>
      <c r="Q124" s="616" t="s">
        <v>284</v>
      </c>
    </row>
    <row r="125" spans="1:17" s="19" customFormat="1" ht="12.75" customHeight="1">
      <c r="A125" s="349"/>
      <c r="B125" s="71"/>
      <c r="C125" s="129"/>
      <c r="D125" s="71"/>
      <c r="E125" s="392"/>
      <c r="F125" s="206"/>
      <c r="G125" s="323"/>
      <c r="H125" s="509"/>
      <c r="I125" s="323"/>
      <c r="J125" s="206"/>
      <c r="K125" s="304"/>
      <c r="L125" s="323"/>
      <c r="M125" s="206"/>
      <c r="N125" s="341"/>
      <c r="O125" s="341"/>
      <c r="P125" s="868"/>
      <c r="Q125" s="869"/>
    </row>
    <row r="126" spans="1:17" s="19" customFormat="1" ht="12.75" customHeight="1">
      <c r="A126" s="349"/>
      <c r="B126" s="71"/>
      <c r="C126" s="129"/>
      <c r="D126" s="71"/>
      <c r="E126" s="392"/>
      <c r="F126" s="206"/>
      <c r="G126" s="323"/>
      <c r="H126" s="509"/>
      <c r="I126" s="323"/>
      <c r="J126" s="206"/>
      <c r="K126" s="304"/>
      <c r="L126" s="323"/>
      <c r="M126" s="206"/>
      <c r="N126" s="341"/>
      <c r="O126" s="341"/>
      <c r="P126" s="868"/>
      <c r="Q126" s="869"/>
    </row>
    <row r="127" spans="1:17" s="19" customFormat="1" ht="12.75" customHeight="1">
      <c r="A127" s="349"/>
      <c r="B127" s="71"/>
      <c r="C127" s="129"/>
      <c r="D127" s="71"/>
      <c r="E127" s="392"/>
      <c r="F127" s="206"/>
      <c r="G127" s="323"/>
      <c r="H127" s="509"/>
      <c r="I127" s="323"/>
      <c r="J127" s="206"/>
      <c r="K127" s="304"/>
      <c r="L127" s="323"/>
      <c r="M127" s="206"/>
      <c r="N127" s="341"/>
      <c r="O127" s="341"/>
      <c r="P127" s="868"/>
      <c r="Q127" s="869"/>
    </row>
    <row r="128" spans="1:17" s="19" customFormat="1" ht="12.75" customHeight="1">
      <c r="A128" s="349"/>
      <c r="B128" s="71"/>
      <c r="C128" s="129"/>
      <c r="D128" s="71"/>
      <c r="E128" s="392"/>
      <c r="F128" s="206"/>
      <c r="G128" s="323"/>
      <c r="H128" s="509"/>
      <c r="I128" s="323"/>
      <c r="J128" s="206"/>
      <c r="K128" s="304"/>
      <c r="L128" s="323"/>
      <c r="M128" s="206"/>
      <c r="N128" s="341"/>
      <c r="O128" s="341"/>
      <c r="P128" s="868"/>
      <c r="Q128" s="869"/>
    </row>
    <row r="129" spans="1:17" s="19" customFormat="1" ht="12.75" customHeight="1">
      <c r="A129" s="349"/>
      <c r="B129" s="71"/>
      <c r="C129" s="129"/>
      <c r="D129" s="71"/>
      <c r="E129" s="392"/>
      <c r="F129" s="206"/>
      <c r="G129" s="323"/>
      <c r="H129" s="509"/>
      <c r="I129" s="323"/>
      <c r="J129" s="206"/>
      <c r="K129" s="304"/>
      <c r="L129" s="323"/>
      <c r="M129" s="206"/>
      <c r="N129" s="341"/>
      <c r="O129" s="341"/>
      <c r="P129" s="868"/>
      <c r="Q129" s="869"/>
    </row>
    <row r="130" spans="1:17" s="19" customFormat="1" ht="12.75" customHeight="1">
      <c r="A130" s="349"/>
      <c r="B130" s="71"/>
      <c r="C130" s="129"/>
      <c r="D130" s="71"/>
      <c r="E130" s="392"/>
      <c r="F130" s="206"/>
      <c r="G130" s="323"/>
      <c r="H130" s="509"/>
      <c r="I130" s="323"/>
      <c r="J130" s="206"/>
      <c r="K130" s="304"/>
      <c r="L130" s="323"/>
      <c r="M130" s="206"/>
      <c r="N130" s="341"/>
      <c r="O130" s="341"/>
      <c r="P130" s="868"/>
      <c r="Q130" s="869"/>
    </row>
    <row r="131" spans="1:17" s="19" customFormat="1" ht="12.75" customHeight="1">
      <c r="A131" s="349"/>
      <c r="B131" s="71"/>
      <c r="C131" s="129"/>
      <c r="D131" s="71"/>
      <c r="E131" s="392"/>
      <c r="F131" s="206"/>
      <c r="G131" s="323"/>
      <c r="H131" s="509"/>
      <c r="I131" s="323"/>
      <c r="J131" s="206"/>
      <c r="K131" s="304"/>
      <c r="L131" s="323"/>
      <c r="M131" s="206"/>
      <c r="N131" s="341"/>
      <c r="O131" s="341"/>
      <c r="P131" s="868"/>
      <c r="Q131" s="869"/>
    </row>
    <row r="132" spans="1:17" s="19" customFormat="1" ht="12.75" customHeight="1">
      <c r="A132" s="349"/>
      <c r="B132" s="71"/>
      <c r="C132" s="129"/>
      <c r="D132" s="71"/>
      <c r="E132" s="392"/>
      <c r="F132" s="206"/>
      <c r="G132" s="323"/>
      <c r="H132" s="509"/>
      <c r="I132" s="323"/>
      <c r="J132" s="206"/>
      <c r="K132" s="304"/>
      <c r="L132" s="323"/>
      <c r="M132" s="206"/>
      <c r="N132" s="341"/>
      <c r="O132" s="341"/>
      <c r="P132" s="868"/>
      <c r="Q132" s="869"/>
    </row>
    <row r="133" spans="1:17" s="19" customFormat="1" ht="12.75" customHeight="1">
      <c r="A133" s="349"/>
      <c r="B133" s="71"/>
      <c r="C133" s="129"/>
      <c r="D133" s="71"/>
      <c r="E133" s="392"/>
      <c r="F133" s="206"/>
      <c r="G133" s="323"/>
      <c r="H133" s="509"/>
      <c r="I133" s="323"/>
      <c r="J133" s="206"/>
      <c r="K133" s="304"/>
      <c r="L133" s="323"/>
      <c r="M133" s="206"/>
      <c r="N133" s="341"/>
      <c r="O133" s="341"/>
      <c r="P133" s="868"/>
      <c r="Q133" s="869"/>
    </row>
    <row r="134" spans="1:17" s="19" customFormat="1" ht="12.75" customHeight="1">
      <c r="A134" s="349"/>
      <c r="B134" s="71"/>
      <c r="C134" s="129"/>
      <c r="D134" s="71"/>
      <c r="E134" s="392"/>
      <c r="F134" s="206"/>
      <c r="G134" s="323"/>
      <c r="H134" s="509"/>
      <c r="I134" s="323"/>
      <c r="J134" s="206"/>
      <c r="K134" s="304"/>
      <c r="L134" s="323"/>
      <c r="M134" s="206"/>
      <c r="N134" s="341"/>
      <c r="O134" s="341"/>
      <c r="P134" s="868"/>
      <c r="Q134" s="869"/>
    </row>
    <row r="135" spans="1:17" s="19" customFormat="1" ht="12.75" customHeight="1">
      <c r="A135" s="349"/>
      <c r="B135" s="71"/>
      <c r="C135" s="129"/>
      <c r="D135" s="71"/>
      <c r="E135" s="392"/>
      <c r="F135" s="206"/>
      <c r="G135" s="323"/>
      <c r="H135" s="509"/>
      <c r="I135" s="323"/>
      <c r="J135" s="206"/>
      <c r="K135" s="304"/>
      <c r="L135" s="323"/>
      <c r="M135" s="206"/>
      <c r="N135" s="341"/>
      <c r="O135" s="341"/>
      <c r="P135" s="868"/>
      <c r="Q135" s="869"/>
    </row>
    <row r="136" spans="1:17" ht="20.25">
      <c r="A136" s="1" t="s">
        <v>72</v>
      </c>
      <c r="B136" s="2"/>
      <c r="C136" s="2"/>
      <c r="D136" s="2"/>
      <c r="E136" s="2"/>
      <c r="F136" s="3"/>
      <c r="G136" s="3"/>
      <c r="H136" s="75"/>
      <c r="I136" s="3"/>
      <c r="J136" s="3"/>
      <c r="K136" s="3"/>
      <c r="M136" s="4"/>
      <c r="N136" s="3" t="s">
        <v>84</v>
      </c>
      <c r="O136" s="204" t="s">
        <v>87</v>
      </c>
      <c r="P136" s="96"/>
      <c r="Q136" s="204" t="s">
        <v>86</v>
      </c>
    </row>
    <row r="137" spans="1:16" ht="18">
      <c r="A137" s="117" t="s">
        <v>226</v>
      </c>
      <c r="B137" s="2"/>
      <c r="C137" s="2"/>
      <c r="D137" s="2"/>
      <c r="E137" s="2"/>
      <c r="F137" s="3"/>
      <c r="G137" s="3"/>
      <c r="H137" s="4"/>
      <c r="I137" s="3"/>
      <c r="J137" s="3"/>
      <c r="K137" s="3"/>
      <c r="M137" s="4"/>
      <c r="N137" s="3"/>
      <c r="P137" s="95" t="s">
        <v>108</v>
      </c>
    </row>
    <row r="138" spans="1:16" ht="18">
      <c r="A138" s="343" t="s">
        <v>227</v>
      </c>
      <c r="B138" s="2"/>
      <c r="C138" s="2"/>
      <c r="D138" s="2"/>
      <c r="E138" s="2"/>
      <c r="F138" s="3"/>
      <c r="G138" s="3"/>
      <c r="H138" s="4"/>
      <c r="I138" s="3"/>
      <c r="J138" s="3"/>
      <c r="K138" s="3"/>
      <c r="M138" s="4"/>
      <c r="N138" s="3"/>
      <c r="O138" s="205" t="s">
        <v>88</v>
      </c>
      <c r="P138" s="205"/>
    </row>
    <row r="139" spans="1:15" ht="12.75">
      <c r="A139" s="5"/>
      <c r="B139" s="2"/>
      <c r="C139" s="2"/>
      <c r="D139" s="2"/>
      <c r="E139" s="2"/>
      <c r="F139" s="3"/>
      <c r="G139" s="3"/>
      <c r="H139" s="4"/>
      <c r="I139" s="3"/>
      <c r="J139" s="3"/>
      <c r="K139" s="3"/>
      <c r="M139" s="116"/>
      <c r="N139" s="3" t="s">
        <v>85</v>
      </c>
      <c r="O139" s="203" t="s">
        <v>89</v>
      </c>
    </row>
    <row r="140" spans="1:15" ht="12.75">
      <c r="A140" s="5"/>
      <c r="B140" s="2"/>
      <c r="C140" s="2"/>
      <c r="D140" s="2"/>
      <c r="E140" s="2"/>
      <c r="F140" s="3"/>
      <c r="G140" s="3"/>
      <c r="H140" s="4"/>
      <c r="I140" s="3"/>
      <c r="J140" s="3"/>
      <c r="K140" s="3"/>
      <c r="M140" s="4"/>
      <c r="N140" s="3"/>
      <c r="O140" s="316" t="s">
        <v>356</v>
      </c>
    </row>
    <row r="141" spans="1:14" ht="8.25" customHeight="1">
      <c r="A141" s="5"/>
      <c r="B141" s="2"/>
      <c r="C141" s="2"/>
      <c r="D141" s="2"/>
      <c r="E141" s="2"/>
      <c r="F141" s="3"/>
      <c r="G141" s="3"/>
      <c r="H141" s="4"/>
      <c r="I141" s="3"/>
      <c r="J141" s="3"/>
      <c r="K141" s="3"/>
      <c r="M141" s="4"/>
      <c r="N141" s="3"/>
    </row>
    <row r="142" spans="1:16" s="155" customFormat="1" ht="15">
      <c r="A142" s="155" t="s">
        <v>70</v>
      </c>
      <c r="B142" s="156"/>
      <c r="C142" s="156"/>
      <c r="D142" s="156"/>
      <c r="E142" s="156"/>
      <c r="F142" s="156"/>
      <c r="G142" s="156"/>
      <c r="H142" s="4"/>
      <c r="I142" s="156"/>
      <c r="J142" s="156"/>
      <c r="K142" s="156"/>
      <c r="M142" s="157"/>
      <c r="N142" s="156"/>
      <c r="O142" s="158"/>
      <c r="P142" s="158"/>
    </row>
    <row r="143" spans="1:16" s="155" customFormat="1" ht="15">
      <c r="A143" s="155" t="s">
        <v>71</v>
      </c>
      <c r="B143" s="156"/>
      <c r="C143" s="156"/>
      <c r="D143" s="156"/>
      <c r="E143" s="156"/>
      <c r="F143" s="156"/>
      <c r="G143" s="159"/>
      <c r="H143" s="157"/>
      <c r="I143" s="159"/>
      <c r="J143" s="159"/>
      <c r="K143" s="159"/>
      <c r="L143" s="161"/>
      <c r="M143" s="160"/>
      <c r="N143" s="159"/>
      <c r="O143" s="158"/>
      <c r="P143" s="158"/>
    </row>
    <row r="144" spans="1:16" s="164" customFormat="1" ht="12.75" customHeight="1">
      <c r="A144" s="155" t="s">
        <v>102</v>
      </c>
      <c r="B144" s="156"/>
      <c r="C144" s="156"/>
      <c r="D144" s="156"/>
      <c r="E144" s="156"/>
      <c r="F144" s="162"/>
      <c r="G144" s="162"/>
      <c r="H144" s="160"/>
      <c r="I144" s="162"/>
      <c r="J144" s="162"/>
      <c r="K144" s="162"/>
      <c r="M144" s="163"/>
      <c r="N144" s="162"/>
      <c r="O144" s="165"/>
      <c r="P144" s="165"/>
    </row>
    <row r="145" spans="1:14" ht="7.5" customHeight="1">
      <c r="A145" s="118"/>
      <c r="B145" s="2"/>
      <c r="C145" s="2"/>
      <c r="D145" s="2"/>
      <c r="E145" s="2"/>
      <c r="F145" s="3"/>
      <c r="G145" s="3"/>
      <c r="H145" s="163"/>
      <c r="I145" s="3"/>
      <c r="J145" s="3"/>
      <c r="K145" s="3"/>
      <c r="M145" s="4"/>
      <c r="N145" s="3"/>
    </row>
    <row r="146" spans="1:16" s="17" customFormat="1" ht="13.5" customHeight="1">
      <c r="A146" s="17" t="s">
        <v>228</v>
      </c>
      <c r="B146" s="2"/>
      <c r="C146" s="2"/>
      <c r="D146" s="2"/>
      <c r="E146" s="2"/>
      <c r="F146" s="166"/>
      <c r="G146" s="166"/>
      <c r="H146" s="4"/>
      <c r="I146" s="166"/>
      <c r="J146" s="166"/>
      <c r="K146" s="166"/>
      <c r="M146" s="20"/>
      <c r="N146" s="166"/>
      <c r="O146" s="167"/>
      <c r="P146" s="167"/>
    </row>
    <row r="147" spans="1:16" s="17" customFormat="1" ht="12.75">
      <c r="A147" s="17" t="s">
        <v>369</v>
      </c>
      <c r="B147" s="2"/>
      <c r="C147" s="2"/>
      <c r="D147" s="2"/>
      <c r="E147" s="2"/>
      <c r="F147" s="166"/>
      <c r="G147" s="166"/>
      <c r="H147" s="20"/>
      <c r="I147" s="166"/>
      <c r="J147" s="166"/>
      <c r="K147" s="166"/>
      <c r="M147" s="20"/>
      <c r="N147" s="166"/>
      <c r="O147" s="167"/>
      <c r="P147" s="167"/>
    </row>
    <row r="148" spans="1:17" s="17" customFormat="1" ht="12.75" customHeight="1">
      <c r="A148" s="17" t="s">
        <v>229</v>
      </c>
      <c r="B148" s="2"/>
      <c r="C148" s="2"/>
      <c r="D148" s="2"/>
      <c r="E148" s="2"/>
      <c r="F148" s="166"/>
      <c r="G148" s="20"/>
      <c r="H148" s="20"/>
      <c r="I148" s="20"/>
      <c r="J148" s="20"/>
      <c r="K148" s="20"/>
      <c r="L148" s="19"/>
      <c r="M148" s="20"/>
      <c r="N148" s="166"/>
      <c r="O148" s="167"/>
      <c r="P148" s="198"/>
      <c r="Q148" s="19"/>
    </row>
    <row r="149" spans="2:17" s="17" customFormat="1" ht="12.75" customHeight="1" thickBot="1">
      <c r="B149" s="2"/>
      <c r="C149" s="2"/>
      <c r="D149" s="2"/>
      <c r="E149" s="2"/>
      <c r="F149" s="166"/>
      <c r="G149" s="20"/>
      <c r="H149" s="65"/>
      <c r="I149" s="20"/>
      <c r="J149" s="20"/>
      <c r="K149" s="20"/>
      <c r="L149" s="19"/>
      <c r="M149" s="20"/>
      <c r="N149" s="166"/>
      <c r="O149" s="167"/>
      <c r="P149" s="198"/>
      <c r="Q149" s="19"/>
    </row>
    <row r="150" spans="1:19" ht="13.5" customHeight="1">
      <c r="A150" s="32" t="s">
        <v>4</v>
      </c>
      <c r="B150" s="29" t="s">
        <v>5</v>
      </c>
      <c r="C150" s="32" t="s">
        <v>90</v>
      </c>
      <c r="D150" s="31" t="s">
        <v>67</v>
      </c>
      <c r="E150" s="32" t="s">
        <v>6</v>
      </c>
      <c r="F150" s="31" t="s">
        <v>6</v>
      </c>
      <c r="G150" s="32" t="s">
        <v>7</v>
      </c>
      <c r="H150" s="67" t="s">
        <v>8</v>
      </c>
      <c r="I150" s="31" t="s">
        <v>9</v>
      </c>
      <c r="J150" s="29" t="s">
        <v>10</v>
      </c>
      <c r="K150" s="29" t="s">
        <v>11</v>
      </c>
      <c r="L150" s="32" t="s">
        <v>12</v>
      </c>
      <c r="M150" s="29" t="s">
        <v>13</v>
      </c>
      <c r="N150" s="32" t="s">
        <v>14</v>
      </c>
      <c r="O150" s="32" t="s">
        <v>15</v>
      </c>
      <c r="P150" s="201" t="s">
        <v>16</v>
      </c>
      <c r="Q150" s="32" t="s">
        <v>17</v>
      </c>
      <c r="R150" s="2"/>
      <c r="S150" s="2"/>
    </row>
    <row r="151" spans="1:19" ht="13.5" thickBot="1">
      <c r="A151" s="66"/>
      <c r="B151" s="35"/>
      <c r="C151" s="34"/>
      <c r="D151" s="28" t="s">
        <v>49</v>
      </c>
      <c r="E151" s="34" t="s">
        <v>18</v>
      </c>
      <c r="F151" s="28" t="s">
        <v>19</v>
      </c>
      <c r="G151" s="34"/>
      <c r="H151" s="36" t="s">
        <v>20</v>
      </c>
      <c r="I151" s="36"/>
      <c r="J151" s="36"/>
      <c r="K151" s="28"/>
      <c r="L151" s="34"/>
      <c r="M151" s="28" t="s">
        <v>21</v>
      </c>
      <c r="N151" s="34" t="s">
        <v>22</v>
      </c>
      <c r="O151" s="35" t="s">
        <v>22</v>
      </c>
      <c r="P151" s="34"/>
      <c r="Q151" s="36" t="s">
        <v>21</v>
      </c>
      <c r="R151" s="2"/>
      <c r="S151" s="2"/>
    </row>
    <row r="152" spans="1:17" s="17" customFormat="1" ht="12.75" customHeight="1">
      <c r="A152" s="46" t="s">
        <v>69</v>
      </c>
      <c r="B152" s="30" t="s">
        <v>19</v>
      </c>
      <c r="C152" s="180" t="s">
        <v>125</v>
      </c>
      <c r="D152" s="30">
        <v>12</v>
      </c>
      <c r="E152" s="385" t="s">
        <v>139</v>
      </c>
      <c r="F152" s="225" t="s">
        <v>35</v>
      </c>
      <c r="G152" s="233">
        <v>4</v>
      </c>
      <c r="H152" s="383" t="s">
        <v>39</v>
      </c>
      <c r="I152" s="233">
        <v>1</v>
      </c>
      <c r="J152" s="225" t="s">
        <v>27</v>
      </c>
      <c r="K152" s="384"/>
      <c r="L152" s="332">
        <v>2</v>
      </c>
      <c r="M152" s="234">
        <v>2599</v>
      </c>
      <c r="N152" s="333">
        <v>619000</v>
      </c>
      <c r="O152" s="386"/>
      <c r="P152" s="388">
        <v>594820</v>
      </c>
      <c r="Q152" s="387">
        <f aca="true" t="shared" si="3" ref="Q152:Q163">SUM(P152/M152)</f>
        <v>228.86494805694497</v>
      </c>
    </row>
    <row r="153" spans="1:17" s="17" customFormat="1" ht="12.75" customHeight="1">
      <c r="A153" s="46"/>
      <c r="B153" s="30"/>
      <c r="C153" s="68" t="s">
        <v>140</v>
      </c>
      <c r="D153" s="41"/>
      <c r="E153" s="392" t="s">
        <v>35</v>
      </c>
      <c r="F153" s="326" t="s">
        <v>33</v>
      </c>
      <c r="G153" s="323">
        <v>4</v>
      </c>
      <c r="H153" s="325" t="s">
        <v>94</v>
      </c>
      <c r="I153" s="323">
        <v>1</v>
      </c>
      <c r="J153" s="398" t="s">
        <v>27</v>
      </c>
      <c r="K153" s="304"/>
      <c r="L153" s="326">
        <v>2</v>
      </c>
      <c r="M153" s="206">
        <v>3027</v>
      </c>
      <c r="N153" s="399">
        <v>750000</v>
      </c>
      <c r="O153" s="400"/>
      <c r="P153" s="401">
        <v>745000</v>
      </c>
      <c r="Q153" s="402">
        <f t="shared" si="3"/>
        <v>246.1182689131153</v>
      </c>
    </row>
    <row r="154" spans="1:17" s="17" customFormat="1" ht="12.75" customHeight="1">
      <c r="A154" s="46"/>
      <c r="B154" s="30"/>
      <c r="C154" s="68" t="s">
        <v>182</v>
      </c>
      <c r="D154" s="41"/>
      <c r="E154" s="392"/>
      <c r="F154" s="326" t="s">
        <v>168</v>
      </c>
      <c r="G154" s="323">
        <v>4</v>
      </c>
      <c r="H154" s="325" t="s">
        <v>94</v>
      </c>
      <c r="I154" s="323">
        <v>1</v>
      </c>
      <c r="J154" s="398" t="s">
        <v>27</v>
      </c>
      <c r="K154" s="304" t="s">
        <v>28</v>
      </c>
      <c r="L154" s="326">
        <v>2</v>
      </c>
      <c r="M154" s="206">
        <v>2794</v>
      </c>
      <c r="N154" s="399"/>
      <c r="O154" s="400"/>
      <c r="P154" s="401">
        <v>765000</v>
      </c>
      <c r="Q154" s="402">
        <f t="shared" si="3"/>
        <v>273.80100214745886</v>
      </c>
    </row>
    <row r="155" spans="1:17" s="17" customFormat="1" ht="12.75" customHeight="1">
      <c r="A155" s="46"/>
      <c r="B155" s="30"/>
      <c r="C155" s="68" t="s">
        <v>141</v>
      </c>
      <c r="D155" s="41"/>
      <c r="E155" s="554" t="s">
        <v>134</v>
      </c>
      <c r="F155" s="570" t="s">
        <v>33</v>
      </c>
      <c r="G155" s="570">
        <v>4</v>
      </c>
      <c r="H155" s="325" t="s">
        <v>94</v>
      </c>
      <c r="I155" s="326">
        <v>1</v>
      </c>
      <c r="J155" s="572" t="s">
        <v>27</v>
      </c>
      <c r="K155" s="304" t="s">
        <v>28</v>
      </c>
      <c r="L155" s="326">
        <v>2</v>
      </c>
      <c r="M155" s="206">
        <v>2988</v>
      </c>
      <c r="N155" s="399">
        <v>880000</v>
      </c>
      <c r="O155" s="400"/>
      <c r="P155" s="401">
        <v>785000</v>
      </c>
      <c r="Q155" s="402">
        <f t="shared" si="3"/>
        <v>262.7175368139224</v>
      </c>
    </row>
    <row r="156" spans="1:17" s="17" customFormat="1" ht="12.75" customHeight="1">
      <c r="A156" s="37"/>
      <c r="B156" s="30"/>
      <c r="C156" s="128" t="s">
        <v>199</v>
      </c>
      <c r="D156" s="71"/>
      <c r="E156" s="699" t="s">
        <v>33</v>
      </c>
      <c r="F156" s="225" t="s">
        <v>237</v>
      </c>
      <c r="G156" s="233">
        <v>4</v>
      </c>
      <c r="H156" s="332">
        <v>3</v>
      </c>
      <c r="I156" s="233">
        <v>1</v>
      </c>
      <c r="J156" s="225" t="s">
        <v>27</v>
      </c>
      <c r="K156" s="384"/>
      <c r="L156" s="332">
        <v>2</v>
      </c>
      <c r="M156" s="234">
        <v>2571</v>
      </c>
      <c r="N156" s="333">
        <v>869000</v>
      </c>
      <c r="O156" s="632"/>
      <c r="P156" s="388">
        <v>790000</v>
      </c>
      <c r="Q156" s="387">
        <f t="shared" si="3"/>
        <v>307.27343446129913</v>
      </c>
    </row>
    <row r="157" spans="1:17" s="17" customFormat="1" ht="12.75" customHeight="1">
      <c r="A157" s="37"/>
      <c r="B157" s="30"/>
      <c r="C157" s="20" t="s">
        <v>186</v>
      </c>
      <c r="D157" s="41"/>
      <c r="E157" s="554" t="s">
        <v>143</v>
      </c>
      <c r="F157" s="326" t="s">
        <v>168</v>
      </c>
      <c r="G157" s="323">
        <v>4</v>
      </c>
      <c r="H157" s="325" t="s">
        <v>39</v>
      </c>
      <c r="I157" s="323">
        <v>1</v>
      </c>
      <c r="J157" s="398" t="s">
        <v>27</v>
      </c>
      <c r="K157" s="304"/>
      <c r="L157" s="326" t="s">
        <v>185</v>
      </c>
      <c r="M157" s="206">
        <v>3354</v>
      </c>
      <c r="N157" s="399">
        <v>975000</v>
      </c>
      <c r="O157" s="400"/>
      <c r="P157" s="401">
        <v>819000</v>
      </c>
      <c r="Q157" s="402">
        <f t="shared" si="3"/>
        <v>244.1860465116279</v>
      </c>
    </row>
    <row r="158" spans="1:17" s="17" customFormat="1" ht="12.75" customHeight="1">
      <c r="A158" s="37"/>
      <c r="B158" s="30"/>
      <c r="C158" s="20" t="s">
        <v>246</v>
      </c>
      <c r="D158" s="68"/>
      <c r="E158" s="507" t="s">
        <v>139</v>
      </c>
      <c r="F158" s="318" t="s">
        <v>222</v>
      </c>
      <c r="G158" s="246">
        <v>4</v>
      </c>
      <c r="H158" s="491" t="s">
        <v>94</v>
      </c>
      <c r="I158" s="246">
        <v>1</v>
      </c>
      <c r="J158" s="492" t="s">
        <v>27</v>
      </c>
      <c r="K158" s="209"/>
      <c r="L158" s="318">
        <v>2</v>
      </c>
      <c r="M158" s="211">
        <v>2823</v>
      </c>
      <c r="N158" s="493">
        <v>1200000</v>
      </c>
      <c r="O158" s="372"/>
      <c r="P158" s="494">
        <v>1000000</v>
      </c>
      <c r="Q158" s="280">
        <f t="shared" si="3"/>
        <v>354.23308537017357</v>
      </c>
    </row>
    <row r="159" spans="1:17" s="17" customFormat="1" ht="12.75" customHeight="1">
      <c r="A159" s="37"/>
      <c r="B159" s="30"/>
      <c r="C159" s="20" t="s">
        <v>142</v>
      </c>
      <c r="D159" s="68"/>
      <c r="E159" s="554" t="s">
        <v>143</v>
      </c>
      <c r="F159" s="326" t="s">
        <v>35</v>
      </c>
      <c r="G159" s="489" t="s">
        <v>118</v>
      </c>
      <c r="H159" s="325" t="s">
        <v>91</v>
      </c>
      <c r="I159" s="323">
        <v>1</v>
      </c>
      <c r="J159" s="398" t="s">
        <v>27</v>
      </c>
      <c r="K159" s="304"/>
      <c r="L159" s="326">
        <v>3</v>
      </c>
      <c r="M159" s="206">
        <v>3007</v>
      </c>
      <c r="N159" s="399">
        <v>899000</v>
      </c>
      <c r="O159" s="400"/>
      <c r="P159" s="401">
        <v>828750</v>
      </c>
      <c r="Q159" s="402">
        <f t="shared" si="3"/>
        <v>275.60691719321585</v>
      </c>
    </row>
    <row r="160" spans="1:17" s="17" customFormat="1" ht="12.75" customHeight="1">
      <c r="A160" s="37"/>
      <c r="B160" s="30"/>
      <c r="C160" s="20" t="s">
        <v>271</v>
      </c>
      <c r="D160" s="68"/>
      <c r="E160" s="554" t="s">
        <v>33</v>
      </c>
      <c r="F160" s="326" t="s">
        <v>222</v>
      </c>
      <c r="G160" s="323">
        <v>5</v>
      </c>
      <c r="H160" s="325" t="s">
        <v>39</v>
      </c>
      <c r="I160" s="323">
        <v>1</v>
      </c>
      <c r="J160" s="398" t="s">
        <v>27</v>
      </c>
      <c r="K160" s="304" t="s">
        <v>28</v>
      </c>
      <c r="L160" s="326">
        <v>2</v>
      </c>
      <c r="M160" s="206">
        <v>3952</v>
      </c>
      <c r="N160" s="399">
        <v>1199000</v>
      </c>
      <c r="O160" s="400"/>
      <c r="P160" s="401">
        <v>1000000</v>
      </c>
      <c r="Q160" s="402">
        <f t="shared" si="3"/>
        <v>253.03643724696357</v>
      </c>
    </row>
    <row r="161" spans="1:17" s="17" customFormat="1" ht="12.75" customHeight="1">
      <c r="A161" s="37"/>
      <c r="B161" s="30"/>
      <c r="C161" s="20" t="s">
        <v>272</v>
      </c>
      <c r="D161" s="68"/>
      <c r="E161" s="507" t="s">
        <v>222</v>
      </c>
      <c r="F161" s="318" t="s">
        <v>232</v>
      </c>
      <c r="G161" s="246">
        <v>5</v>
      </c>
      <c r="H161" s="491" t="s">
        <v>54</v>
      </c>
      <c r="I161" s="246">
        <v>1</v>
      </c>
      <c r="J161" s="492" t="s">
        <v>27</v>
      </c>
      <c r="K161" s="209"/>
      <c r="L161" s="318">
        <v>3</v>
      </c>
      <c r="M161" s="211">
        <v>3628</v>
      </c>
      <c r="N161" s="493">
        <v>1699000</v>
      </c>
      <c r="O161" s="372"/>
      <c r="P161" s="494">
        <v>1425000</v>
      </c>
      <c r="Q161" s="280">
        <f t="shared" si="3"/>
        <v>392.77839029768467</v>
      </c>
    </row>
    <row r="162" spans="1:17" s="17" customFormat="1" ht="12.75" customHeight="1">
      <c r="A162" s="37"/>
      <c r="B162" s="30"/>
      <c r="C162" s="20" t="s">
        <v>183</v>
      </c>
      <c r="D162" s="41"/>
      <c r="E162" s="507" t="s">
        <v>132</v>
      </c>
      <c r="F162" s="318" t="s">
        <v>174</v>
      </c>
      <c r="G162" s="490">
        <v>6</v>
      </c>
      <c r="H162" s="491" t="s">
        <v>54</v>
      </c>
      <c r="I162" s="246">
        <v>2</v>
      </c>
      <c r="J162" s="492" t="s">
        <v>27</v>
      </c>
      <c r="K162" s="209" t="s">
        <v>28</v>
      </c>
      <c r="L162" s="318">
        <v>2</v>
      </c>
      <c r="M162" s="211">
        <v>3867</v>
      </c>
      <c r="N162" s="493">
        <v>1150000</v>
      </c>
      <c r="O162" s="372"/>
      <c r="P162" s="494">
        <v>825000</v>
      </c>
      <c r="Q162" s="280">
        <f t="shared" si="3"/>
        <v>213.34367726920092</v>
      </c>
    </row>
    <row r="163" spans="1:17" s="17" customFormat="1" ht="12.75" customHeight="1">
      <c r="A163" s="46"/>
      <c r="B163" s="47"/>
      <c r="C163" s="52" t="s">
        <v>184</v>
      </c>
      <c r="D163" s="49"/>
      <c r="E163" s="507" t="s">
        <v>145</v>
      </c>
      <c r="F163" s="318" t="s">
        <v>174</v>
      </c>
      <c r="G163" s="490">
        <v>7</v>
      </c>
      <c r="H163" s="491" t="s">
        <v>48</v>
      </c>
      <c r="I163" s="246">
        <v>2</v>
      </c>
      <c r="J163" s="492" t="s">
        <v>27</v>
      </c>
      <c r="K163" s="209" t="s">
        <v>28</v>
      </c>
      <c r="L163" s="318" t="s">
        <v>185</v>
      </c>
      <c r="M163" s="211">
        <v>6897</v>
      </c>
      <c r="N163" s="493">
        <v>3495000</v>
      </c>
      <c r="O163" s="372"/>
      <c r="P163" s="494">
        <v>2450000</v>
      </c>
      <c r="Q163" s="280">
        <f t="shared" si="3"/>
        <v>355.22691025083367</v>
      </c>
    </row>
    <row r="164" spans="1:17" s="17" customFormat="1" ht="12.75" customHeight="1">
      <c r="A164" s="42"/>
      <c r="B164" s="30" t="s">
        <v>24</v>
      </c>
      <c r="C164" s="128" t="s">
        <v>124</v>
      </c>
      <c r="D164" s="71"/>
      <c r="E164" s="483" t="s">
        <v>151</v>
      </c>
      <c r="F164" s="495"/>
      <c r="G164" s="270">
        <v>5</v>
      </c>
      <c r="H164" s="228" t="s">
        <v>54</v>
      </c>
      <c r="I164" s="270">
        <v>2</v>
      </c>
      <c r="J164" s="227" t="s">
        <v>27</v>
      </c>
      <c r="K164" s="271"/>
      <c r="L164" s="228">
        <v>2</v>
      </c>
      <c r="M164" s="229">
        <v>3620</v>
      </c>
      <c r="N164" s="230">
        <v>1149900</v>
      </c>
      <c r="O164" s="230">
        <v>1049000</v>
      </c>
      <c r="P164" s="313"/>
      <c r="Q164" s="287">
        <f>SUM(O164/M164)</f>
        <v>289.7790055248619</v>
      </c>
    </row>
    <row r="165" spans="1:17" ht="12" customHeight="1">
      <c r="A165" s="111"/>
      <c r="B165" s="47" t="s">
        <v>25</v>
      </c>
      <c r="C165" s="182"/>
      <c r="D165" s="57">
        <v>2</v>
      </c>
      <c r="E165" s="122" t="s">
        <v>334</v>
      </c>
      <c r="F165" s="49"/>
      <c r="G165" s="196" t="s">
        <v>101</v>
      </c>
      <c r="H165" s="88" t="s">
        <v>335</v>
      </c>
      <c r="I165" s="50" t="s">
        <v>50</v>
      </c>
      <c r="J165" s="52" t="s">
        <v>27</v>
      </c>
      <c r="K165" s="331"/>
      <c r="L165" s="88" t="s">
        <v>96</v>
      </c>
      <c r="M165" s="50" t="s">
        <v>336</v>
      </c>
      <c r="N165" s="125" t="s">
        <v>337</v>
      </c>
      <c r="O165" s="125" t="s">
        <v>338</v>
      </c>
      <c r="P165" s="104"/>
      <c r="Q165" s="148" t="s">
        <v>339</v>
      </c>
    </row>
    <row r="166" spans="1:17" ht="12" customHeight="1" thickBot="1">
      <c r="A166" s="110"/>
      <c r="B166" s="34" t="s">
        <v>26</v>
      </c>
      <c r="C166" s="33"/>
      <c r="D166" s="34"/>
      <c r="E166" s="146"/>
      <c r="F166" s="328"/>
      <c r="G166" s="171"/>
      <c r="H166" s="119"/>
      <c r="I166" s="171"/>
      <c r="J166" s="328"/>
      <c r="K166" s="723"/>
      <c r="L166" s="328"/>
      <c r="M166" s="171"/>
      <c r="N166" s="147"/>
      <c r="O166" s="724"/>
      <c r="P166" s="723"/>
      <c r="Q166" s="126"/>
    </row>
    <row r="167" spans="1:17" ht="12.75" customHeight="1">
      <c r="A167" s="37" t="s">
        <v>60</v>
      </c>
      <c r="B167" s="32" t="s">
        <v>19</v>
      </c>
      <c r="C167" s="20" t="s">
        <v>192</v>
      </c>
      <c r="D167" s="721">
        <v>10</v>
      </c>
      <c r="E167" s="695"/>
      <c r="F167" s="598" t="s">
        <v>168</v>
      </c>
      <c r="G167" s="517">
        <v>3</v>
      </c>
      <c r="H167" s="725" t="s">
        <v>41</v>
      </c>
      <c r="I167" s="598">
        <v>2</v>
      </c>
      <c r="J167" s="373" t="s">
        <v>27</v>
      </c>
      <c r="K167" s="601"/>
      <c r="L167" s="373">
        <v>2</v>
      </c>
      <c r="M167" s="598">
        <v>2313</v>
      </c>
      <c r="N167" s="375"/>
      <c r="O167" s="728"/>
      <c r="P167" s="376">
        <v>70100</v>
      </c>
      <c r="Q167" s="729">
        <f aca="true" t="shared" si="4" ref="Q167:Q176">SUM(P167/M167)</f>
        <v>30.30696065715521</v>
      </c>
    </row>
    <row r="168" spans="1:17" ht="12.75" customHeight="1">
      <c r="A168" s="37"/>
      <c r="B168" s="30"/>
      <c r="C168" s="20" t="s">
        <v>273</v>
      </c>
      <c r="D168" s="514"/>
      <c r="E168" s="695"/>
      <c r="F168" s="606" t="s">
        <v>132</v>
      </c>
      <c r="G168" s="373">
        <v>3</v>
      </c>
      <c r="H168" s="696">
        <v>2</v>
      </c>
      <c r="I168" s="377">
        <v>1</v>
      </c>
      <c r="J168" s="373" t="s">
        <v>40</v>
      </c>
      <c r="K168" s="485"/>
      <c r="L168" s="373">
        <v>2</v>
      </c>
      <c r="M168" s="377">
        <v>1607</v>
      </c>
      <c r="N168" s="375">
        <v>261000</v>
      </c>
      <c r="O168" s="378"/>
      <c r="P168" s="376">
        <v>215000</v>
      </c>
      <c r="Q168" s="379">
        <f>SUM(P168/M168)</f>
        <v>133.78967019290604</v>
      </c>
    </row>
    <row r="169" spans="1:17" ht="12.75" customHeight="1">
      <c r="A169" s="37"/>
      <c r="B169" s="30"/>
      <c r="C169" s="129" t="s">
        <v>200</v>
      </c>
      <c r="D169" s="180"/>
      <c r="E169" s="404"/>
      <c r="F169" s="128" t="s">
        <v>222</v>
      </c>
      <c r="G169" s="129">
        <v>3</v>
      </c>
      <c r="H169" s="562">
        <v>2</v>
      </c>
      <c r="I169" s="128">
        <v>1</v>
      </c>
      <c r="J169" s="129" t="s">
        <v>27</v>
      </c>
      <c r="K169" s="218"/>
      <c r="L169" s="129">
        <v>2</v>
      </c>
      <c r="M169" s="128">
        <v>1607</v>
      </c>
      <c r="N169" s="134"/>
      <c r="O169" s="208"/>
      <c r="P169" s="141">
        <v>255000</v>
      </c>
      <c r="Q169" s="217">
        <f t="shared" si="4"/>
        <v>158.68077162414437</v>
      </c>
    </row>
    <row r="170" spans="1:17" ht="12.75" customHeight="1">
      <c r="A170" s="37"/>
      <c r="B170" s="30"/>
      <c r="C170" s="20" t="s">
        <v>266</v>
      </c>
      <c r="D170" s="68"/>
      <c r="E170" s="346"/>
      <c r="F170" s="41" t="s">
        <v>232</v>
      </c>
      <c r="G170" s="20">
        <v>3</v>
      </c>
      <c r="H170" s="781">
        <v>2</v>
      </c>
      <c r="I170" s="41">
        <v>1</v>
      </c>
      <c r="J170" s="20" t="s">
        <v>40</v>
      </c>
      <c r="K170" s="42"/>
      <c r="L170" s="20">
        <v>2</v>
      </c>
      <c r="M170" s="41">
        <v>1607</v>
      </c>
      <c r="N170" s="90"/>
      <c r="O170" s="174"/>
      <c r="P170" s="44">
        <v>265000</v>
      </c>
      <c r="Q170" s="45">
        <f t="shared" si="4"/>
        <v>164.90354698195395</v>
      </c>
    </row>
    <row r="171" spans="1:17" s="17" customFormat="1" ht="12.75" customHeight="1">
      <c r="A171" s="84"/>
      <c r="B171" s="41"/>
      <c r="C171" s="20" t="s">
        <v>250</v>
      </c>
      <c r="D171" s="68"/>
      <c r="E171" s="346" t="s">
        <v>33</v>
      </c>
      <c r="F171" s="105" t="s">
        <v>232</v>
      </c>
      <c r="G171" s="20">
        <v>3</v>
      </c>
      <c r="H171" s="781" t="s">
        <v>41</v>
      </c>
      <c r="I171" s="41">
        <v>2</v>
      </c>
      <c r="J171" s="20" t="s">
        <v>40</v>
      </c>
      <c r="K171" s="42"/>
      <c r="L171" s="20">
        <v>2</v>
      </c>
      <c r="M171" s="41">
        <v>2300</v>
      </c>
      <c r="N171" s="90">
        <v>395000</v>
      </c>
      <c r="O171" s="174"/>
      <c r="P171" s="44">
        <v>350000</v>
      </c>
      <c r="Q171" s="45">
        <f t="shared" si="4"/>
        <v>152.17391304347825</v>
      </c>
    </row>
    <row r="172" spans="1:17" s="17" customFormat="1" ht="12.75" customHeight="1">
      <c r="A172" s="84"/>
      <c r="B172" s="41"/>
      <c r="C172" s="20" t="s">
        <v>274</v>
      </c>
      <c r="D172" s="68"/>
      <c r="E172" s="122" t="s">
        <v>174</v>
      </c>
      <c r="F172" s="88" t="s">
        <v>232</v>
      </c>
      <c r="G172" s="25">
        <v>3</v>
      </c>
      <c r="H172" s="88" t="s">
        <v>41</v>
      </c>
      <c r="I172" s="25">
        <v>2</v>
      </c>
      <c r="J172" s="49" t="s">
        <v>40</v>
      </c>
      <c r="K172" s="24"/>
      <c r="L172" s="49">
        <v>2</v>
      </c>
      <c r="M172" s="25">
        <v>2313</v>
      </c>
      <c r="N172" s="99">
        <v>389900</v>
      </c>
      <c r="O172" s="149"/>
      <c r="P172" s="104">
        <v>360000</v>
      </c>
      <c r="Q172" s="148">
        <f>SUM(P172/M172)</f>
        <v>155.6420233463035</v>
      </c>
    </row>
    <row r="173" spans="1:17" ht="12.75" customHeight="1">
      <c r="A173" s="37"/>
      <c r="B173" s="30"/>
      <c r="C173" s="20" t="s">
        <v>194</v>
      </c>
      <c r="D173" s="514"/>
      <c r="E173" s="599" t="s">
        <v>162</v>
      </c>
      <c r="F173" s="720" t="s">
        <v>174</v>
      </c>
      <c r="G173" s="707">
        <v>4</v>
      </c>
      <c r="H173" s="726">
        <v>4</v>
      </c>
      <c r="I173" s="574">
        <v>2</v>
      </c>
      <c r="J173" s="575" t="s">
        <v>40</v>
      </c>
      <c r="K173" s="602"/>
      <c r="L173" s="575">
        <v>2</v>
      </c>
      <c r="M173" s="574">
        <v>3196</v>
      </c>
      <c r="N173" s="577">
        <v>367999</v>
      </c>
      <c r="O173" s="722"/>
      <c r="P173" s="727">
        <v>350000</v>
      </c>
      <c r="Q173" s="719">
        <f t="shared" si="4"/>
        <v>109.5118898623279</v>
      </c>
    </row>
    <row r="174" spans="1:17" ht="12.75" customHeight="1">
      <c r="A174" s="37"/>
      <c r="B174" s="30"/>
      <c r="C174" s="20" t="s">
        <v>193</v>
      </c>
      <c r="D174" s="514"/>
      <c r="E174" s="610" t="s">
        <v>113</v>
      </c>
      <c r="F174" s="757" t="s">
        <v>168</v>
      </c>
      <c r="G174" s="764">
        <v>5</v>
      </c>
      <c r="H174" s="765">
        <v>4</v>
      </c>
      <c r="I174" s="757">
        <v>2</v>
      </c>
      <c r="J174" s="758" t="s">
        <v>40</v>
      </c>
      <c r="K174" s="759"/>
      <c r="L174" s="758">
        <v>2</v>
      </c>
      <c r="M174" s="757">
        <v>3196</v>
      </c>
      <c r="N174" s="766">
        <v>349000</v>
      </c>
      <c r="O174" s="760"/>
      <c r="P174" s="767">
        <v>325000</v>
      </c>
      <c r="Q174" s="761">
        <f t="shared" si="4"/>
        <v>101.68961201501877</v>
      </c>
    </row>
    <row r="175" spans="1:17" ht="12.75" customHeight="1">
      <c r="A175" s="37"/>
      <c r="B175" s="30"/>
      <c r="C175" s="20" t="s">
        <v>251</v>
      </c>
      <c r="D175" s="514"/>
      <c r="E175" s="610" t="s">
        <v>113</v>
      </c>
      <c r="F175" s="696" t="s">
        <v>232</v>
      </c>
      <c r="G175" s="377">
        <v>5</v>
      </c>
      <c r="H175" s="374" t="s">
        <v>91</v>
      </c>
      <c r="I175" s="377">
        <v>2</v>
      </c>
      <c r="J175" s="373" t="s">
        <v>40</v>
      </c>
      <c r="K175" s="485"/>
      <c r="L175" s="373">
        <v>2</v>
      </c>
      <c r="M175" s="377">
        <v>3196</v>
      </c>
      <c r="N175" s="375">
        <v>415000</v>
      </c>
      <c r="O175" s="378"/>
      <c r="P175" s="376">
        <v>350000</v>
      </c>
      <c r="Q175" s="379">
        <f t="shared" si="4"/>
        <v>109.5118898623279</v>
      </c>
    </row>
    <row r="176" spans="1:17" ht="12.75" customHeight="1">
      <c r="A176" s="37"/>
      <c r="B176" s="47"/>
      <c r="C176" s="608" t="s">
        <v>156</v>
      </c>
      <c r="D176" s="609"/>
      <c r="E176" s="611" t="s">
        <v>151</v>
      </c>
      <c r="F176" s="708" t="s">
        <v>113</v>
      </c>
      <c r="G176" s="574">
        <v>5</v>
      </c>
      <c r="H176" s="589">
        <v>4</v>
      </c>
      <c r="I176" s="574">
        <v>2</v>
      </c>
      <c r="J176" s="575" t="s">
        <v>40</v>
      </c>
      <c r="K176" s="602"/>
      <c r="L176" s="575">
        <v>2</v>
      </c>
      <c r="M176" s="574">
        <v>3196</v>
      </c>
      <c r="N176" s="577">
        <v>489000</v>
      </c>
      <c r="O176" s="722"/>
      <c r="P176" s="590">
        <v>420000</v>
      </c>
      <c r="Q176" s="719">
        <f t="shared" si="4"/>
        <v>131.4142678347935</v>
      </c>
    </row>
    <row r="177" spans="1:17" ht="12.75" customHeight="1">
      <c r="A177" s="37"/>
      <c r="B177" s="39" t="s">
        <v>24</v>
      </c>
      <c r="C177" s="180" t="s">
        <v>103</v>
      </c>
      <c r="D177" s="128"/>
      <c r="E177" s="169" t="s">
        <v>232</v>
      </c>
      <c r="F177" s="127"/>
      <c r="G177" s="131">
        <v>4</v>
      </c>
      <c r="H177" s="130">
        <v>4</v>
      </c>
      <c r="I177" s="131">
        <v>2</v>
      </c>
      <c r="J177" s="127" t="s">
        <v>27</v>
      </c>
      <c r="K177" s="197"/>
      <c r="L177" s="127">
        <v>2</v>
      </c>
      <c r="M177" s="131">
        <v>3196</v>
      </c>
      <c r="N177" s="132">
        <v>368000</v>
      </c>
      <c r="O177" s="768">
        <v>368000</v>
      </c>
      <c r="P177" s="138"/>
      <c r="Q177" s="172">
        <f>SUM(O177/M177)</f>
        <v>115.14392991239049</v>
      </c>
    </row>
    <row r="178" spans="1:17" s="17" customFormat="1" ht="12.75">
      <c r="A178" s="37"/>
      <c r="B178" s="47" t="s">
        <v>25</v>
      </c>
      <c r="C178" s="182"/>
      <c r="D178" s="47">
        <v>8</v>
      </c>
      <c r="E178" s="380" t="s">
        <v>340</v>
      </c>
      <c r="F178" s="50"/>
      <c r="G178" s="88" t="s">
        <v>51</v>
      </c>
      <c r="H178" s="50" t="s">
        <v>99</v>
      </c>
      <c r="I178" s="88" t="s">
        <v>50</v>
      </c>
      <c r="J178" s="25" t="s">
        <v>97</v>
      </c>
      <c r="K178" s="331"/>
      <c r="L178" s="49">
        <v>2</v>
      </c>
      <c r="M178" s="93" t="s">
        <v>100</v>
      </c>
      <c r="N178" s="125" t="s">
        <v>341</v>
      </c>
      <c r="O178" s="125" t="s">
        <v>341</v>
      </c>
      <c r="P178" s="104"/>
      <c r="Q178" s="148" t="s">
        <v>342</v>
      </c>
    </row>
    <row r="179" spans="1:17" ht="12.75" hidden="1">
      <c r="A179" s="112"/>
      <c r="B179" s="30" t="s">
        <v>24</v>
      </c>
      <c r="C179" s="30"/>
      <c r="D179" s="30"/>
      <c r="E179" s="88" t="s">
        <v>58</v>
      </c>
      <c r="F179" s="25"/>
      <c r="G179" s="47">
        <v>2</v>
      </c>
      <c r="H179" s="50">
        <v>2</v>
      </c>
      <c r="I179" s="49">
        <v>1</v>
      </c>
      <c r="J179" s="25" t="s">
        <v>40</v>
      </c>
      <c r="K179" s="51"/>
      <c r="L179" s="25">
        <v>2</v>
      </c>
      <c r="M179" s="49">
        <v>1618</v>
      </c>
      <c r="N179" s="91">
        <v>325000</v>
      </c>
      <c r="O179" s="104">
        <v>325000</v>
      </c>
      <c r="P179" s="121"/>
      <c r="Q179" s="81">
        <f aca="true" t="shared" si="5" ref="Q179:Q184">SUM(O179/M179)</f>
        <v>200.8652657601978</v>
      </c>
    </row>
    <row r="180" spans="1:17" ht="12" customHeight="1" hidden="1">
      <c r="A180" s="112"/>
      <c r="B180" s="47" t="s">
        <v>25</v>
      </c>
      <c r="C180" s="47"/>
      <c r="D180" s="47"/>
      <c r="E180" s="25" t="s">
        <v>30</v>
      </c>
      <c r="F180" s="52"/>
      <c r="G180" s="47">
        <v>4</v>
      </c>
      <c r="H180" s="93">
        <v>4</v>
      </c>
      <c r="I180" s="52">
        <v>2</v>
      </c>
      <c r="J180" s="49" t="s">
        <v>40</v>
      </c>
      <c r="K180" s="51"/>
      <c r="L180" s="49">
        <v>2</v>
      </c>
      <c r="M180" s="61">
        <v>3162</v>
      </c>
      <c r="N180" s="91">
        <v>625000</v>
      </c>
      <c r="O180" s="104">
        <v>625000</v>
      </c>
      <c r="P180" s="144"/>
      <c r="Q180" s="81">
        <f t="shared" si="5"/>
        <v>197.65970904490828</v>
      </c>
    </row>
    <row r="181" spans="1:17" ht="12" customHeight="1" hidden="1">
      <c r="A181" s="37"/>
      <c r="B181" s="30" t="s">
        <v>26</v>
      </c>
      <c r="C181" s="39"/>
      <c r="D181" s="30"/>
      <c r="E181" s="49" t="s">
        <v>33</v>
      </c>
      <c r="F181" s="25"/>
      <c r="G181" s="49">
        <v>2</v>
      </c>
      <c r="H181" s="50">
        <v>2</v>
      </c>
      <c r="I181" s="49">
        <v>1</v>
      </c>
      <c r="J181" s="25" t="s">
        <v>40</v>
      </c>
      <c r="K181" s="51"/>
      <c r="L181" s="25">
        <v>2</v>
      </c>
      <c r="M181" s="49">
        <v>1607</v>
      </c>
      <c r="N181" s="91">
        <v>344900</v>
      </c>
      <c r="O181" s="104">
        <v>344900</v>
      </c>
      <c r="P181" s="121"/>
      <c r="Q181" s="81">
        <f t="shared" si="5"/>
        <v>214.62352209085253</v>
      </c>
    </row>
    <row r="182" spans="1:17" ht="12" customHeight="1" hidden="1">
      <c r="A182" s="37"/>
      <c r="B182" s="30"/>
      <c r="C182" s="39"/>
      <c r="D182" s="30"/>
      <c r="E182" s="85" t="s">
        <v>30</v>
      </c>
      <c r="F182" s="73"/>
      <c r="G182" s="87">
        <v>3</v>
      </c>
      <c r="H182" s="108" t="s">
        <v>41</v>
      </c>
      <c r="I182" s="72">
        <v>2</v>
      </c>
      <c r="J182" s="73" t="s">
        <v>40</v>
      </c>
      <c r="K182" s="86"/>
      <c r="L182" s="73">
        <v>2</v>
      </c>
      <c r="M182" s="72">
        <v>2313</v>
      </c>
      <c r="N182" s="100">
        <v>395000</v>
      </c>
      <c r="O182" s="109">
        <v>395000</v>
      </c>
      <c r="P182" s="86"/>
      <c r="Q182" s="74">
        <f t="shared" si="5"/>
        <v>170.7738867271941</v>
      </c>
    </row>
    <row r="183" spans="1:17" ht="12" customHeight="1" hidden="1">
      <c r="A183" s="37"/>
      <c r="B183" s="30"/>
      <c r="C183" s="39"/>
      <c r="D183" s="30"/>
      <c r="E183" s="62" t="s">
        <v>30</v>
      </c>
      <c r="F183" s="20"/>
      <c r="G183" s="30">
        <v>4</v>
      </c>
      <c r="H183" s="75">
        <v>4</v>
      </c>
      <c r="I183" s="41">
        <v>2</v>
      </c>
      <c r="J183" s="20" t="s">
        <v>27</v>
      </c>
      <c r="K183" s="42"/>
      <c r="L183" s="20">
        <v>2</v>
      </c>
      <c r="M183" s="41">
        <v>3162</v>
      </c>
      <c r="N183" s="98">
        <v>599900</v>
      </c>
      <c r="O183" s="44">
        <v>599900</v>
      </c>
      <c r="P183" s="42"/>
      <c r="Q183" s="114">
        <f t="shared" si="5"/>
        <v>189.72169512966477</v>
      </c>
    </row>
    <row r="184" spans="1:17" ht="12" customHeight="1">
      <c r="A184" s="37"/>
      <c r="B184" s="30" t="s">
        <v>26</v>
      </c>
      <c r="C184" s="180" t="s">
        <v>264</v>
      </c>
      <c r="D184" s="698"/>
      <c r="E184" s="317" t="s">
        <v>222</v>
      </c>
      <c r="F184" s="139"/>
      <c r="G184" s="140">
        <v>3</v>
      </c>
      <c r="H184" s="288" t="s">
        <v>41</v>
      </c>
      <c r="I184" s="140">
        <v>2</v>
      </c>
      <c r="J184" s="139" t="s">
        <v>40</v>
      </c>
      <c r="K184" s="289"/>
      <c r="L184" s="139">
        <v>2</v>
      </c>
      <c r="M184" s="140">
        <v>2300</v>
      </c>
      <c r="N184" s="290">
        <v>389000</v>
      </c>
      <c r="O184" s="470">
        <v>389000</v>
      </c>
      <c r="P184" s="214"/>
      <c r="Q184" s="219">
        <f t="shared" si="5"/>
        <v>169.1304347826087</v>
      </c>
    </row>
    <row r="185" spans="1:17" ht="12" customHeight="1" thickBot="1">
      <c r="A185" s="110"/>
      <c r="B185" s="34"/>
      <c r="C185" s="33"/>
      <c r="D185" s="34">
        <v>2</v>
      </c>
      <c r="E185" s="64" t="s">
        <v>285</v>
      </c>
      <c r="F185" s="65"/>
      <c r="G185" s="82" t="s">
        <v>94</v>
      </c>
      <c r="H185" s="113" t="s">
        <v>41</v>
      </c>
      <c r="I185" s="82">
        <v>2</v>
      </c>
      <c r="J185" s="113" t="s">
        <v>97</v>
      </c>
      <c r="K185" s="63"/>
      <c r="L185" s="65">
        <v>2</v>
      </c>
      <c r="M185" s="82" t="s">
        <v>286</v>
      </c>
      <c r="N185" s="181" t="s">
        <v>287</v>
      </c>
      <c r="O185" s="181" t="s">
        <v>287</v>
      </c>
      <c r="P185" s="63"/>
      <c r="Q185" s="221" t="s">
        <v>288</v>
      </c>
    </row>
    <row r="186" spans="1:19" ht="12.75">
      <c r="A186" s="112" t="s">
        <v>92</v>
      </c>
      <c r="B186" s="39" t="s">
        <v>19</v>
      </c>
      <c r="C186" s="41" t="s">
        <v>252</v>
      </c>
      <c r="D186" s="71">
        <v>2</v>
      </c>
      <c r="E186" s="105" t="s">
        <v>162</v>
      </c>
      <c r="F186" s="20" t="s">
        <v>222</v>
      </c>
      <c r="G186" s="39">
        <v>4</v>
      </c>
      <c r="H186" s="561" t="s">
        <v>39</v>
      </c>
      <c r="I186" s="70">
        <v>1</v>
      </c>
      <c r="J186" s="20" t="s">
        <v>27</v>
      </c>
      <c r="K186" s="733" t="s">
        <v>31</v>
      </c>
      <c r="L186" s="75" t="s">
        <v>185</v>
      </c>
      <c r="M186" s="460">
        <v>3723</v>
      </c>
      <c r="N186" s="735">
        <v>1250000</v>
      </c>
      <c r="O186" s="68"/>
      <c r="P186" s="461">
        <v>1187500</v>
      </c>
      <c r="Q186" s="565">
        <f>SUM(P186/M186)</f>
        <v>318.9632017190438</v>
      </c>
      <c r="R186" s="2"/>
      <c r="S186" s="2"/>
    </row>
    <row r="187" spans="1:19" s="357" customFormat="1" ht="12.75">
      <c r="A187" s="732"/>
      <c r="B187" s="708"/>
      <c r="C187" s="574" t="s">
        <v>253</v>
      </c>
      <c r="D187" s="575"/>
      <c r="E187" s="813" t="s">
        <v>180</v>
      </c>
      <c r="F187" s="575" t="s">
        <v>237</v>
      </c>
      <c r="G187" s="726">
        <v>4</v>
      </c>
      <c r="H187" s="604" t="s">
        <v>44</v>
      </c>
      <c r="I187" s="720">
        <v>2</v>
      </c>
      <c r="J187" s="575" t="s">
        <v>27</v>
      </c>
      <c r="K187" s="602" t="s">
        <v>31</v>
      </c>
      <c r="L187" s="575">
        <v>2</v>
      </c>
      <c r="M187" s="574">
        <v>4056</v>
      </c>
      <c r="N187" s="590">
        <v>1425000</v>
      </c>
      <c r="O187" s="814"/>
      <c r="P187" s="722">
        <v>1260000</v>
      </c>
      <c r="Q187" s="568">
        <f>SUM(P187/M187)</f>
        <v>310.6508875739645</v>
      </c>
      <c r="R187" s="356"/>
      <c r="S187" s="356"/>
    </row>
    <row r="188" spans="1:18" s="142" customFormat="1" ht="12.75">
      <c r="A188" s="223"/>
      <c r="B188" s="30" t="s">
        <v>24</v>
      </c>
      <c r="C188" s="129"/>
      <c r="D188" s="39"/>
      <c r="E188" s="730"/>
      <c r="F188" s="127"/>
      <c r="G188" s="143"/>
      <c r="H188" s="130"/>
      <c r="I188" s="131"/>
      <c r="J188" s="127"/>
      <c r="K188" s="197"/>
      <c r="L188" s="127"/>
      <c r="M188" s="131"/>
      <c r="N188" s="138"/>
      <c r="O188" s="170"/>
      <c r="P188" s="138"/>
      <c r="Q188" s="172"/>
      <c r="R188" s="199"/>
    </row>
    <row r="189" spans="1:18" s="118" customFormat="1" ht="12.75">
      <c r="A189" s="37"/>
      <c r="B189" s="47" t="s">
        <v>25</v>
      </c>
      <c r="C189" s="71"/>
      <c r="D189" s="39">
        <v>1</v>
      </c>
      <c r="E189" s="346" t="s">
        <v>151</v>
      </c>
      <c r="F189" s="41"/>
      <c r="G189" s="75">
        <v>4</v>
      </c>
      <c r="H189" s="105" t="s">
        <v>197</v>
      </c>
      <c r="I189" s="75">
        <v>2</v>
      </c>
      <c r="J189" s="41" t="s">
        <v>27</v>
      </c>
      <c r="K189" s="19" t="s">
        <v>68</v>
      </c>
      <c r="L189" s="105" t="s">
        <v>96</v>
      </c>
      <c r="M189" s="75" t="s">
        <v>207</v>
      </c>
      <c r="N189" s="174" t="s">
        <v>208</v>
      </c>
      <c r="O189" s="174" t="s">
        <v>209</v>
      </c>
      <c r="P189" s="43"/>
      <c r="Q189" s="200" t="s">
        <v>210</v>
      </c>
      <c r="R189" s="349"/>
    </row>
    <row r="190" spans="1:17" s="17" customFormat="1" ht="13.5" thickBot="1">
      <c r="A190" s="294"/>
      <c r="B190" s="55" t="s">
        <v>26</v>
      </c>
      <c r="C190" s="329"/>
      <c r="D190" s="339">
        <v>1</v>
      </c>
      <c r="E190" s="360" t="s">
        <v>289</v>
      </c>
      <c r="F190" s="361"/>
      <c r="G190" s="367" t="s">
        <v>91</v>
      </c>
      <c r="H190" s="363" t="s">
        <v>290</v>
      </c>
      <c r="I190" s="367">
        <v>1</v>
      </c>
      <c r="J190" s="361" t="s">
        <v>27</v>
      </c>
      <c r="K190" s="364" t="s">
        <v>68</v>
      </c>
      <c r="L190" s="363">
        <v>2.5</v>
      </c>
      <c r="M190" s="367" t="s">
        <v>291</v>
      </c>
      <c r="N190" s="368" t="s">
        <v>292</v>
      </c>
      <c r="O190" s="368" t="s">
        <v>209</v>
      </c>
      <c r="P190" s="365"/>
      <c r="Q190" s="366" t="s">
        <v>293</v>
      </c>
    </row>
    <row r="191" spans="1:17" s="17" customFormat="1" ht="12.75">
      <c r="A191" s="37" t="s">
        <v>61</v>
      </c>
      <c r="B191" s="39" t="s">
        <v>19</v>
      </c>
      <c r="C191" s="68" t="s">
        <v>163</v>
      </c>
      <c r="D191" s="32">
        <v>6</v>
      </c>
      <c r="E191" s="736"/>
      <c r="F191" s="460" t="s">
        <v>113</v>
      </c>
      <c r="G191" s="737">
        <v>3</v>
      </c>
      <c r="H191" s="561" t="s">
        <v>41</v>
      </c>
      <c r="I191" s="738">
        <v>1</v>
      </c>
      <c r="J191" s="460" t="s">
        <v>40</v>
      </c>
      <c r="K191" s="739"/>
      <c r="L191" s="561">
        <v>2</v>
      </c>
      <c r="M191" s="738">
        <v>2126</v>
      </c>
      <c r="N191" s="581"/>
      <c r="O191" s="740"/>
      <c r="P191" s="461">
        <v>350000</v>
      </c>
      <c r="Q191" s="741">
        <f aca="true" t="shared" si="6" ref="Q191:Q196">SUM(P191/M191)</f>
        <v>164.62841015992475</v>
      </c>
    </row>
    <row r="192" spans="1:17" s="17" customFormat="1" ht="12.75">
      <c r="A192" s="37"/>
      <c r="B192" s="39"/>
      <c r="C192" s="68" t="s">
        <v>275</v>
      </c>
      <c r="D192" s="30"/>
      <c r="E192" s="83" t="s">
        <v>30</v>
      </c>
      <c r="F192" s="41" t="s">
        <v>232</v>
      </c>
      <c r="G192" s="75">
        <v>3</v>
      </c>
      <c r="H192" s="105" t="s">
        <v>41</v>
      </c>
      <c r="I192" s="75">
        <v>1</v>
      </c>
      <c r="J192" s="41" t="s">
        <v>27</v>
      </c>
      <c r="K192" s="19"/>
      <c r="L192" s="105">
        <v>2</v>
      </c>
      <c r="M192" s="75">
        <v>2540</v>
      </c>
      <c r="N192" s="174">
        <v>439000</v>
      </c>
      <c r="O192" s="177"/>
      <c r="P192" s="43">
        <v>380000</v>
      </c>
      <c r="Q192" s="200">
        <f t="shared" si="6"/>
        <v>149.60629921259843</v>
      </c>
    </row>
    <row r="193" spans="1:17" s="17" customFormat="1" ht="12.75">
      <c r="A193" s="37"/>
      <c r="B193" s="39"/>
      <c r="C193" s="180" t="s">
        <v>254</v>
      </c>
      <c r="D193" s="30"/>
      <c r="E193" s="731" t="s">
        <v>35</v>
      </c>
      <c r="F193" s="136" t="s">
        <v>237</v>
      </c>
      <c r="G193" s="137">
        <v>3</v>
      </c>
      <c r="H193" s="136" t="s">
        <v>41</v>
      </c>
      <c r="I193" s="129">
        <v>2</v>
      </c>
      <c r="J193" s="128" t="s">
        <v>27</v>
      </c>
      <c r="K193" s="199"/>
      <c r="L193" s="128">
        <v>2</v>
      </c>
      <c r="M193" s="129">
        <v>2998</v>
      </c>
      <c r="N193" s="231">
        <v>675000</v>
      </c>
      <c r="O193" s="141"/>
      <c r="P193" s="231">
        <v>530000</v>
      </c>
      <c r="Q193" s="688">
        <f t="shared" si="6"/>
        <v>176.78452301534355</v>
      </c>
    </row>
    <row r="194" spans="1:17" s="17" customFormat="1" ht="12.75">
      <c r="A194" s="37"/>
      <c r="B194" s="39"/>
      <c r="C194" s="180" t="s">
        <v>201</v>
      </c>
      <c r="D194" s="30"/>
      <c r="E194" s="730" t="s">
        <v>202</v>
      </c>
      <c r="F194" s="127" t="s">
        <v>237</v>
      </c>
      <c r="G194" s="143">
        <v>3</v>
      </c>
      <c r="H194" s="135" t="s">
        <v>41</v>
      </c>
      <c r="I194" s="131">
        <v>2</v>
      </c>
      <c r="J194" s="127" t="s">
        <v>27</v>
      </c>
      <c r="K194" s="197"/>
      <c r="L194" s="127">
        <v>2</v>
      </c>
      <c r="M194" s="131">
        <v>2910</v>
      </c>
      <c r="N194" s="138">
        <v>599000</v>
      </c>
      <c r="O194" s="170"/>
      <c r="P194" s="138">
        <v>599000</v>
      </c>
      <c r="Q194" s="172">
        <f t="shared" si="6"/>
        <v>205.84192439862542</v>
      </c>
    </row>
    <row r="195" spans="1:17" s="17" customFormat="1" ht="12.75">
      <c r="A195" s="37"/>
      <c r="B195" s="39"/>
      <c r="C195" s="180" t="s">
        <v>255</v>
      </c>
      <c r="D195" s="30"/>
      <c r="E195" s="731" t="s">
        <v>222</v>
      </c>
      <c r="F195" s="136" t="s">
        <v>232</v>
      </c>
      <c r="G195" s="137">
        <v>4</v>
      </c>
      <c r="H195" s="215" t="s">
        <v>91</v>
      </c>
      <c r="I195" s="137" t="s">
        <v>107</v>
      </c>
      <c r="J195" s="128" t="s">
        <v>27</v>
      </c>
      <c r="K195" s="199"/>
      <c r="L195" s="128">
        <v>2</v>
      </c>
      <c r="M195" s="129">
        <v>3946</v>
      </c>
      <c r="N195" s="231">
        <v>599000</v>
      </c>
      <c r="O195" s="141"/>
      <c r="P195" s="231">
        <v>542000</v>
      </c>
      <c r="Q195" s="688">
        <f t="shared" si="6"/>
        <v>137.3542828180436</v>
      </c>
    </row>
    <row r="196" spans="1:17" s="17" customFormat="1" ht="12.75">
      <c r="A196" s="84"/>
      <c r="B196" s="47"/>
      <c r="C196" s="131" t="s">
        <v>126</v>
      </c>
      <c r="D196" s="57"/>
      <c r="E196" s="314" t="s">
        <v>132</v>
      </c>
      <c r="F196" s="182"/>
      <c r="G196" s="130">
        <v>4</v>
      </c>
      <c r="H196" s="143">
        <v>4</v>
      </c>
      <c r="I196" s="127">
        <v>2</v>
      </c>
      <c r="J196" s="131" t="s">
        <v>27</v>
      </c>
      <c r="K196" s="866"/>
      <c r="L196" s="131">
        <v>2</v>
      </c>
      <c r="M196" s="127">
        <v>3946</v>
      </c>
      <c r="N196" s="170">
        <v>699000</v>
      </c>
      <c r="O196" s="867"/>
      <c r="P196" s="138">
        <v>699000</v>
      </c>
      <c r="Q196" s="172">
        <f t="shared" si="6"/>
        <v>177.14140902179423</v>
      </c>
    </row>
    <row r="197" spans="1:17" s="17" customFormat="1" ht="12.75">
      <c r="A197" s="37"/>
      <c r="B197" s="39" t="s">
        <v>24</v>
      </c>
      <c r="C197" s="128" t="s">
        <v>265</v>
      </c>
      <c r="D197" s="71"/>
      <c r="E197" s="314" t="s">
        <v>232</v>
      </c>
      <c r="F197" s="131"/>
      <c r="G197" s="130">
        <v>4</v>
      </c>
      <c r="H197" s="143">
        <v>4</v>
      </c>
      <c r="I197" s="127">
        <v>2</v>
      </c>
      <c r="J197" s="131" t="s">
        <v>27</v>
      </c>
      <c r="K197" s="866"/>
      <c r="L197" s="131">
        <v>2</v>
      </c>
      <c r="M197" s="127">
        <v>3946</v>
      </c>
      <c r="N197" s="170">
        <v>729000</v>
      </c>
      <c r="O197" s="138">
        <v>729000</v>
      </c>
      <c r="P197" s="138"/>
      <c r="Q197" s="172">
        <f>SUM(O197/M197)</f>
        <v>184.74404460212872</v>
      </c>
    </row>
    <row r="198" spans="1:17" s="17" customFormat="1" ht="12.75">
      <c r="A198" s="84"/>
      <c r="B198" s="57" t="s">
        <v>25</v>
      </c>
      <c r="C198" s="49"/>
      <c r="D198" s="92">
        <v>3</v>
      </c>
      <c r="E198" s="467" t="s">
        <v>343</v>
      </c>
      <c r="F198" s="73"/>
      <c r="G198" s="447" t="s">
        <v>51</v>
      </c>
      <c r="H198" s="468" t="s">
        <v>41</v>
      </c>
      <c r="I198" s="108">
        <v>2</v>
      </c>
      <c r="J198" s="447" t="s">
        <v>27</v>
      </c>
      <c r="K198" s="448"/>
      <c r="L198" s="72">
        <v>2</v>
      </c>
      <c r="M198" s="108" t="s">
        <v>344</v>
      </c>
      <c r="N198" s="449" t="s">
        <v>345</v>
      </c>
      <c r="O198" s="449" t="s">
        <v>346</v>
      </c>
      <c r="P198" s="450"/>
      <c r="Q198" s="451" t="s">
        <v>347</v>
      </c>
    </row>
    <row r="199" spans="1:17" s="17" customFormat="1" ht="13.5" thickBot="1">
      <c r="A199" s="294"/>
      <c r="B199" s="55" t="s">
        <v>26</v>
      </c>
      <c r="C199" s="484"/>
      <c r="D199" s="617"/>
      <c r="E199" s="618"/>
      <c r="F199" s="484"/>
      <c r="G199" s="421"/>
      <c r="H199" s="619"/>
      <c r="I199" s="329"/>
      <c r="J199" s="422"/>
      <c r="K199" s="620"/>
      <c r="L199" s="422"/>
      <c r="M199" s="329"/>
      <c r="N199" s="622"/>
      <c r="O199" s="623"/>
      <c r="P199" s="425"/>
      <c r="Q199" s="621"/>
    </row>
    <row r="200" spans="1:17" s="17" customFormat="1" ht="12.75">
      <c r="A200" s="19"/>
      <c r="B200" s="71"/>
      <c r="C200" s="129"/>
      <c r="D200" s="71"/>
      <c r="E200" s="731"/>
      <c r="F200" s="129"/>
      <c r="G200" s="137"/>
      <c r="H200" s="137"/>
      <c r="I200" s="129"/>
      <c r="J200" s="129"/>
      <c r="K200" s="199"/>
      <c r="L200" s="129"/>
      <c r="M200" s="129"/>
      <c r="N200" s="870"/>
      <c r="O200" s="870"/>
      <c r="P200" s="141"/>
      <c r="Q200" s="871"/>
    </row>
    <row r="201" spans="1:17" s="17" customFormat="1" ht="12.75">
      <c r="A201" s="19"/>
      <c r="B201" s="71"/>
      <c r="C201" s="129"/>
      <c r="D201" s="71"/>
      <c r="E201" s="731"/>
      <c r="F201" s="129"/>
      <c r="G201" s="137"/>
      <c r="H201" s="137"/>
      <c r="I201" s="129"/>
      <c r="J201" s="129"/>
      <c r="K201" s="199"/>
      <c r="L201" s="129"/>
      <c r="M201" s="129"/>
      <c r="N201" s="870"/>
      <c r="O201" s="870"/>
      <c r="P201" s="141"/>
      <c r="Q201" s="871"/>
    </row>
    <row r="202" spans="1:17" s="17" customFormat="1" ht="12.75">
      <c r="A202" s="19"/>
      <c r="B202" s="71"/>
      <c r="C202" s="129"/>
      <c r="D202" s="71"/>
      <c r="E202" s="731"/>
      <c r="F202" s="129"/>
      <c r="G202" s="137"/>
      <c r="H202" s="137"/>
      <c r="I202" s="129"/>
      <c r="J202" s="129"/>
      <c r="K202" s="199"/>
      <c r="L202" s="129"/>
      <c r="M202" s="129"/>
      <c r="N202" s="870"/>
      <c r="O202" s="870"/>
      <c r="P202" s="141"/>
      <c r="Q202" s="871"/>
    </row>
    <row r="203" spans="1:17" ht="20.25">
      <c r="A203" s="1" t="s">
        <v>72</v>
      </c>
      <c r="B203" s="2"/>
      <c r="C203" s="2"/>
      <c r="D203" s="2"/>
      <c r="E203" s="2"/>
      <c r="F203" s="3"/>
      <c r="G203" s="3"/>
      <c r="H203" s="75"/>
      <c r="I203" s="3"/>
      <c r="J203" s="3"/>
      <c r="K203" s="3"/>
      <c r="M203" s="4"/>
      <c r="N203" s="3" t="s">
        <v>84</v>
      </c>
      <c r="O203" s="204" t="s">
        <v>87</v>
      </c>
      <c r="P203" s="96"/>
      <c r="Q203" s="204" t="s">
        <v>86</v>
      </c>
    </row>
    <row r="204" spans="1:16" ht="18">
      <c r="A204" s="117" t="s">
        <v>226</v>
      </c>
      <c r="B204" s="2"/>
      <c r="C204" s="2"/>
      <c r="D204" s="2"/>
      <c r="E204" s="2"/>
      <c r="F204" s="3"/>
      <c r="G204" s="3"/>
      <c r="H204" s="4"/>
      <c r="I204" s="3"/>
      <c r="J204" s="3"/>
      <c r="K204" s="3"/>
      <c r="M204" s="4"/>
      <c r="N204" s="3"/>
      <c r="P204" s="95" t="s">
        <v>108</v>
      </c>
    </row>
    <row r="205" spans="1:16" ht="18">
      <c r="A205" s="343" t="s">
        <v>227</v>
      </c>
      <c r="B205" s="2"/>
      <c r="C205" s="2"/>
      <c r="D205" s="2"/>
      <c r="E205" s="2"/>
      <c r="F205" s="3"/>
      <c r="G205" s="3"/>
      <c r="H205" s="4"/>
      <c r="I205" s="3"/>
      <c r="J205" s="3"/>
      <c r="K205" s="3"/>
      <c r="M205" s="4"/>
      <c r="N205" s="3"/>
      <c r="O205" s="205" t="s">
        <v>88</v>
      </c>
      <c r="P205" s="205"/>
    </row>
    <row r="206" spans="1:15" ht="12.75">
      <c r="A206" s="5"/>
      <c r="B206" s="2"/>
      <c r="C206" s="2"/>
      <c r="D206" s="2"/>
      <c r="E206" s="2"/>
      <c r="F206" s="3"/>
      <c r="G206" s="3"/>
      <c r="H206" s="4"/>
      <c r="I206" s="3"/>
      <c r="J206" s="3"/>
      <c r="K206" s="3"/>
      <c r="M206" s="116"/>
      <c r="N206" s="3" t="s">
        <v>85</v>
      </c>
      <c r="O206" s="203" t="s">
        <v>89</v>
      </c>
    </row>
    <row r="207" spans="1:15" ht="12.75">
      <c r="A207" s="5"/>
      <c r="B207" s="2"/>
      <c r="C207" s="2"/>
      <c r="D207" s="2"/>
      <c r="E207" s="2"/>
      <c r="F207" s="3"/>
      <c r="G207" s="3"/>
      <c r="H207" s="4"/>
      <c r="I207" s="3"/>
      <c r="J207" s="3"/>
      <c r="K207" s="3"/>
      <c r="M207" s="4"/>
      <c r="N207" s="3"/>
      <c r="O207" s="316" t="s">
        <v>356</v>
      </c>
    </row>
    <row r="208" spans="1:14" ht="8.25" customHeight="1">
      <c r="A208" s="5"/>
      <c r="B208" s="2"/>
      <c r="C208" s="2"/>
      <c r="D208" s="2"/>
      <c r="E208" s="2"/>
      <c r="F208" s="3"/>
      <c r="G208" s="3"/>
      <c r="H208" s="4"/>
      <c r="I208" s="3"/>
      <c r="J208" s="3"/>
      <c r="K208" s="3"/>
      <c r="M208" s="4"/>
      <c r="N208" s="3"/>
    </row>
    <row r="209" spans="1:16" s="155" customFormat="1" ht="15">
      <c r="A209" s="155" t="s">
        <v>70</v>
      </c>
      <c r="B209" s="156"/>
      <c r="C209" s="156"/>
      <c r="D209" s="156"/>
      <c r="E209" s="156"/>
      <c r="F209" s="156"/>
      <c r="G209" s="156"/>
      <c r="H209" s="4"/>
      <c r="I209" s="156"/>
      <c r="J209" s="156"/>
      <c r="K209" s="156"/>
      <c r="M209" s="157"/>
      <c r="N209" s="156"/>
      <c r="O209" s="158"/>
      <c r="P209" s="158"/>
    </row>
    <row r="210" spans="1:16" s="155" customFormat="1" ht="15">
      <c r="A210" s="155" t="s">
        <v>71</v>
      </c>
      <c r="B210" s="156"/>
      <c r="C210" s="156"/>
      <c r="D210" s="156"/>
      <c r="E210" s="156"/>
      <c r="F210" s="156"/>
      <c r="G210" s="159"/>
      <c r="H210" s="157"/>
      <c r="I210" s="159"/>
      <c r="J210" s="159"/>
      <c r="K210" s="159"/>
      <c r="L210" s="161"/>
      <c r="M210" s="160"/>
      <c r="N210" s="159"/>
      <c r="O210" s="158"/>
      <c r="P210" s="158"/>
    </row>
    <row r="211" spans="1:16" s="164" customFormat="1" ht="12.75" customHeight="1">
      <c r="A211" s="155" t="s">
        <v>102</v>
      </c>
      <c r="B211" s="156"/>
      <c r="C211" s="156"/>
      <c r="D211" s="156"/>
      <c r="E211" s="156"/>
      <c r="F211" s="162"/>
      <c r="G211" s="162"/>
      <c r="H211" s="160"/>
      <c r="I211" s="162"/>
      <c r="J211" s="162"/>
      <c r="K211" s="162"/>
      <c r="M211" s="163"/>
      <c r="N211" s="162"/>
      <c r="O211" s="165"/>
      <c r="P211" s="165"/>
    </row>
    <row r="212" spans="1:14" ht="7.5" customHeight="1">
      <c r="A212" s="118"/>
      <c r="B212" s="2"/>
      <c r="C212" s="2"/>
      <c r="D212" s="2"/>
      <c r="E212" s="2"/>
      <c r="F212" s="3"/>
      <c r="G212" s="3"/>
      <c r="H212" s="163"/>
      <c r="I212" s="3"/>
      <c r="J212" s="3"/>
      <c r="K212" s="3"/>
      <c r="M212" s="4"/>
      <c r="N212" s="3"/>
    </row>
    <row r="213" spans="1:16" s="17" customFormat="1" ht="13.5" customHeight="1">
      <c r="A213" s="17" t="s">
        <v>228</v>
      </c>
      <c r="B213" s="2"/>
      <c r="C213" s="2"/>
      <c r="D213" s="2"/>
      <c r="E213" s="2"/>
      <c r="F213" s="166"/>
      <c r="G213" s="166"/>
      <c r="H213" s="4"/>
      <c r="I213" s="166"/>
      <c r="J213" s="166"/>
      <c r="K213" s="166"/>
      <c r="M213" s="20"/>
      <c r="N213" s="166"/>
      <c r="O213" s="167"/>
      <c r="P213" s="167"/>
    </row>
    <row r="214" spans="1:16" s="17" customFormat="1" ht="12.75">
      <c r="A214" s="17" t="s">
        <v>369</v>
      </c>
      <c r="B214" s="2"/>
      <c r="C214" s="2"/>
      <c r="D214" s="2"/>
      <c r="E214" s="2"/>
      <c r="F214" s="166"/>
      <c r="G214" s="166"/>
      <c r="H214" s="20"/>
      <c r="I214" s="166"/>
      <c r="J214" s="166"/>
      <c r="K214" s="166"/>
      <c r="M214" s="20"/>
      <c r="N214" s="166"/>
      <c r="O214" s="167"/>
      <c r="P214" s="167"/>
    </row>
    <row r="215" spans="1:17" s="17" customFormat="1" ht="12.75" customHeight="1">
      <c r="A215" s="17" t="s">
        <v>229</v>
      </c>
      <c r="B215" s="2"/>
      <c r="C215" s="2"/>
      <c r="D215" s="2"/>
      <c r="E215" s="2"/>
      <c r="F215" s="166"/>
      <c r="G215" s="20"/>
      <c r="H215" s="20"/>
      <c r="I215" s="20"/>
      <c r="J215" s="20"/>
      <c r="K215" s="20"/>
      <c r="L215" s="19"/>
      <c r="M215" s="20"/>
      <c r="N215" s="166"/>
      <c r="O215" s="167"/>
      <c r="P215" s="198"/>
      <c r="Q215" s="19"/>
    </row>
    <row r="216" spans="1:19" ht="13.5" customHeight="1" thickBot="1">
      <c r="A216" s="6"/>
      <c r="B216" s="6"/>
      <c r="C216" s="6"/>
      <c r="D216" s="6"/>
      <c r="E216" s="6"/>
      <c r="F216" s="17"/>
      <c r="G216" s="6"/>
      <c r="H216" s="65"/>
      <c r="I216" s="19"/>
      <c r="J216" s="20"/>
      <c r="K216" s="20"/>
      <c r="L216" s="10"/>
      <c r="M216" s="22"/>
      <c r="N216" s="22"/>
      <c r="O216" s="97"/>
      <c r="P216" s="97"/>
      <c r="Q216" s="6"/>
      <c r="R216" s="6"/>
      <c r="S216" s="6"/>
    </row>
    <row r="217" spans="1:19" ht="13.5" customHeight="1">
      <c r="A217" s="32" t="s">
        <v>4</v>
      </c>
      <c r="B217" s="29" t="s">
        <v>5</v>
      </c>
      <c r="C217" s="32" t="s">
        <v>90</v>
      </c>
      <c r="D217" s="31" t="s">
        <v>67</v>
      </c>
      <c r="E217" s="32" t="s">
        <v>6</v>
      </c>
      <c r="F217" s="31" t="s">
        <v>6</v>
      </c>
      <c r="G217" s="32" t="s">
        <v>7</v>
      </c>
      <c r="H217" s="67" t="s">
        <v>8</v>
      </c>
      <c r="I217" s="31" t="s">
        <v>9</v>
      </c>
      <c r="J217" s="29" t="s">
        <v>10</v>
      </c>
      <c r="K217" s="29" t="s">
        <v>11</v>
      </c>
      <c r="L217" s="32" t="s">
        <v>12</v>
      </c>
      <c r="M217" s="29" t="s">
        <v>13</v>
      </c>
      <c r="N217" s="32" t="s">
        <v>14</v>
      </c>
      <c r="O217" s="32" t="s">
        <v>15</v>
      </c>
      <c r="P217" s="201" t="s">
        <v>16</v>
      </c>
      <c r="Q217" s="32" t="s">
        <v>17</v>
      </c>
      <c r="R217" s="2"/>
      <c r="S217" s="2"/>
    </row>
    <row r="218" spans="1:19" ht="13.5" thickBot="1">
      <c r="A218" s="66"/>
      <c r="B218" s="35"/>
      <c r="C218" s="34"/>
      <c r="D218" s="28" t="s">
        <v>49</v>
      </c>
      <c r="E218" s="34" t="s">
        <v>18</v>
      </c>
      <c r="F218" s="28" t="s">
        <v>19</v>
      </c>
      <c r="G218" s="34"/>
      <c r="H218" s="36" t="s">
        <v>20</v>
      </c>
      <c r="I218" s="36"/>
      <c r="J218" s="36"/>
      <c r="K218" s="28"/>
      <c r="L218" s="34"/>
      <c r="M218" s="28" t="s">
        <v>21</v>
      </c>
      <c r="N218" s="34" t="s">
        <v>22</v>
      </c>
      <c r="O218" s="35" t="s">
        <v>22</v>
      </c>
      <c r="P218" s="34"/>
      <c r="Q218" s="36" t="s">
        <v>21</v>
      </c>
      <c r="R218" s="2"/>
      <c r="S218" s="2"/>
    </row>
    <row r="219" spans="1:17" s="17" customFormat="1" ht="12.75" customHeight="1">
      <c r="A219" s="37" t="s">
        <v>93</v>
      </c>
      <c r="B219" s="47" t="s">
        <v>19</v>
      </c>
      <c r="C219" s="25"/>
      <c r="D219" s="57"/>
      <c r="E219" s="315"/>
      <c r="F219" s="49"/>
      <c r="G219" s="124"/>
      <c r="H219" s="58"/>
      <c r="I219" s="25"/>
      <c r="J219" s="49"/>
      <c r="K219" s="24"/>
      <c r="L219" s="49"/>
      <c r="M219" s="25"/>
      <c r="N219" s="104"/>
      <c r="O219" s="53"/>
      <c r="P219" s="104"/>
      <c r="Q219" s="148"/>
    </row>
    <row r="220" spans="1:17" ht="2.25" customHeight="1" hidden="1">
      <c r="A220" s="37"/>
      <c r="B220" s="30" t="s">
        <v>24</v>
      </c>
      <c r="C220" s="30"/>
      <c r="D220" s="30">
        <v>2</v>
      </c>
      <c r="E220" s="75" t="s">
        <v>74</v>
      </c>
      <c r="F220" s="41"/>
      <c r="G220" s="175" t="s">
        <v>75</v>
      </c>
      <c r="H220" s="69" t="s">
        <v>76</v>
      </c>
      <c r="I220" s="41">
        <v>2</v>
      </c>
      <c r="J220" s="68" t="s">
        <v>27</v>
      </c>
      <c r="K220" s="42" t="s">
        <v>68</v>
      </c>
      <c r="L220" s="175" t="s">
        <v>73</v>
      </c>
      <c r="M220" s="176" t="s">
        <v>77</v>
      </c>
      <c r="N220" s="177" t="s">
        <v>81</v>
      </c>
      <c r="O220" s="174" t="s">
        <v>81</v>
      </c>
      <c r="P220" s="145"/>
      <c r="Q220" s="45" t="e">
        <f>SUM(O221/M221)</f>
        <v>#DIV/0!</v>
      </c>
    </row>
    <row r="221" spans="1:17" ht="12.75">
      <c r="A221" s="46"/>
      <c r="B221" s="30" t="s">
        <v>24</v>
      </c>
      <c r="C221" s="180"/>
      <c r="D221" s="259"/>
      <c r="E221" s="196"/>
      <c r="F221" s="86"/>
      <c r="G221" s="50"/>
      <c r="H221" s="447"/>
      <c r="I221" s="72"/>
      <c r="J221" s="25"/>
      <c r="K221" s="86"/>
      <c r="L221" s="50"/>
      <c r="M221" s="72"/>
      <c r="N221" s="125"/>
      <c r="O221" s="125"/>
      <c r="P221" s="91"/>
      <c r="Q221" s="59"/>
    </row>
    <row r="222" spans="1:17" ht="12.75">
      <c r="A222" s="265"/>
      <c r="B222" s="47" t="s">
        <v>25</v>
      </c>
      <c r="C222" s="182"/>
      <c r="D222" s="245" t="s">
        <v>91</v>
      </c>
      <c r="E222" s="75" t="s">
        <v>348</v>
      </c>
      <c r="F222" s="51"/>
      <c r="G222" s="50" t="s">
        <v>211</v>
      </c>
      <c r="H222" s="88" t="s">
        <v>212</v>
      </c>
      <c r="I222" s="49">
        <v>2</v>
      </c>
      <c r="J222" s="25" t="s">
        <v>27</v>
      </c>
      <c r="K222" s="51" t="s">
        <v>34</v>
      </c>
      <c r="L222" s="50" t="s">
        <v>213</v>
      </c>
      <c r="M222" s="88" t="s">
        <v>349</v>
      </c>
      <c r="N222" s="174" t="s">
        <v>214</v>
      </c>
      <c r="O222" s="125" t="s">
        <v>350</v>
      </c>
      <c r="P222" s="91"/>
      <c r="Q222" s="59" t="s">
        <v>351</v>
      </c>
    </row>
    <row r="223" spans="1:17" s="60" customFormat="1" ht="12.75" customHeight="1" thickBot="1">
      <c r="A223" s="54"/>
      <c r="B223" s="55" t="s">
        <v>26</v>
      </c>
      <c r="C223" s="56"/>
      <c r="D223" s="55"/>
      <c r="E223" s="390"/>
      <c r="F223" s="56"/>
      <c r="G223" s="146"/>
      <c r="H223" s="178"/>
      <c r="I223" s="56"/>
      <c r="J223" s="260"/>
      <c r="K223" s="261"/>
      <c r="L223" s="171"/>
      <c r="M223" s="262"/>
      <c r="N223" s="147"/>
      <c r="O223" s="147"/>
      <c r="P223" s="263"/>
      <c r="Q223" s="126"/>
    </row>
    <row r="224" spans="1:17" s="60" customFormat="1" ht="12.75" customHeight="1">
      <c r="A224" s="264" t="s">
        <v>62</v>
      </c>
      <c r="B224" s="71" t="s">
        <v>19</v>
      </c>
      <c r="C224" s="734" t="s">
        <v>188</v>
      </c>
      <c r="D224" s="32">
        <v>4</v>
      </c>
      <c r="E224" s="738" t="s">
        <v>35</v>
      </c>
      <c r="F224" s="561" t="s">
        <v>168</v>
      </c>
      <c r="G224" s="743" t="s">
        <v>94</v>
      </c>
      <c r="H224" s="561" t="s">
        <v>41</v>
      </c>
      <c r="I224" s="742">
        <v>1</v>
      </c>
      <c r="J224" s="20" t="s">
        <v>27</v>
      </c>
      <c r="K224" s="579" t="s">
        <v>189</v>
      </c>
      <c r="L224" s="75">
        <v>2</v>
      </c>
      <c r="M224" s="580">
        <v>2622</v>
      </c>
      <c r="N224" s="177">
        <v>699000</v>
      </c>
      <c r="O224" s="581"/>
      <c r="P224" s="44">
        <v>660000</v>
      </c>
      <c r="Q224" s="462">
        <f>SUM(P224/M224)</f>
        <v>251.7162471395881</v>
      </c>
    </row>
    <row r="225" spans="1:17" s="17" customFormat="1" ht="12.75" customHeight="1">
      <c r="A225" s="37"/>
      <c r="B225" s="39"/>
      <c r="C225" s="377" t="s">
        <v>187</v>
      </c>
      <c r="D225" s="744"/>
      <c r="E225" s="573" t="s">
        <v>33</v>
      </c>
      <c r="F225" s="88" t="s">
        <v>168</v>
      </c>
      <c r="G225" s="80" t="s">
        <v>94</v>
      </c>
      <c r="H225" s="88" t="s">
        <v>41</v>
      </c>
      <c r="I225" s="49">
        <v>1</v>
      </c>
      <c r="J225" s="25" t="s">
        <v>27</v>
      </c>
      <c r="K225" s="51" t="s">
        <v>189</v>
      </c>
      <c r="L225" s="50">
        <v>2</v>
      </c>
      <c r="M225" s="587">
        <v>2622</v>
      </c>
      <c r="N225" s="149">
        <v>699000</v>
      </c>
      <c r="O225" s="125"/>
      <c r="P225" s="53">
        <v>660000</v>
      </c>
      <c r="Q225" s="59">
        <f>SUM(P225/M225)</f>
        <v>251.7162471395881</v>
      </c>
    </row>
    <row r="226" spans="1:17" s="17" customFormat="1" ht="12.75" customHeight="1">
      <c r="A226" s="37"/>
      <c r="B226" s="39"/>
      <c r="C226" s="377" t="s">
        <v>256</v>
      </c>
      <c r="D226" s="744"/>
      <c r="E226" s="746" t="s">
        <v>113</v>
      </c>
      <c r="F226" s="447" t="s">
        <v>237</v>
      </c>
      <c r="G226" s="747" t="s">
        <v>91</v>
      </c>
      <c r="H226" s="447" t="s">
        <v>39</v>
      </c>
      <c r="I226" s="72">
        <v>2</v>
      </c>
      <c r="J226" s="73" t="s">
        <v>27</v>
      </c>
      <c r="K226" s="748" t="s">
        <v>28</v>
      </c>
      <c r="L226" s="108">
        <v>2</v>
      </c>
      <c r="M226" s="749">
        <v>3307</v>
      </c>
      <c r="N226" s="750">
        <v>875000</v>
      </c>
      <c r="O226" s="449"/>
      <c r="P226" s="109">
        <v>860000</v>
      </c>
      <c r="Q226" s="74">
        <f>SUM(P226/M226)</f>
        <v>260.0544299969761</v>
      </c>
    </row>
    <row r="227" spans="1:17" s="17" customFormat="1" ht="12.75" customHeight="1">
      <c r="A227" s="37"/>
      <c r="B227" s="57"/>
      <c r="C227" s="574" t="s">
        <v>257</v>
      </c>
      <c r="D227" s="578"/>
      <c r="E227" s="573" t="s">
        <v>168</v>
      </c>
      <c r="F227" s="88" t="s">
        <v>237</v>
      </c>
      <c r="G227" s="745" t="s">
        <v>118</v>
      </c>
      <c r="H227" s="88" t="s">
        <v>39</v>
      </c>
      <c r="I227" s="49">
        <v>2</v>
      </c>
      <c r="J227" s="25" t="s">
        <v>27</v>
      </c>
      <c r="K227" s="51" t="s">
        <v>28</v>
      </c>
      <c r="L227" s="50">
        <v>2</v>
      </c>
      <c r="M227" s="587">
        <v>3254</v>
      </c>
      <c r="N227" s="149">
        <v>980000</v>
      </c>
      <c r="O227" s="125"/>
      <c r="P227" s="53">
        <v>900000</v>
      </c>
      <c r="Q227" s="59">
        <f>SUM(P227/M227)</f>
        <v>276.58266748617086</v>
      </c>
    </row>
    <row r="228" spans="1:17" ht="12.75">
      <c r="A228" s="46"/>
      <c r="B228" s="30" t="s">
        <v>24</v>
      </c>
      <c r="C228" s="128"/>
      <c r="D228" s="471"/>
      <c r="E228" s="501"/>
      <c r="F228" s="502"/>
      <c r="G228" s="442"/>
      <c r="H228" s="583"/>
      <c r="I228" s="337"/>
      <c r="J228" s="336"/>
      <c r="K228" s="335"/>
      <c r="L228" s="336"/>
      <c r="M228" s="582"/>
      <c r="N228" s="584"/>
      <c r="O228" s="585"/>
      <c r="P228" s="338"/>
      <c r="Q228" s="586"/>
    </row>
    <row r="229" spans="1:17" ht="12.75">
      <c r="A229" s="265"/>
      <c r="B229" s="47" t="s">
        <v>25</v>
      </c>
      <c r="C229" s="127"/>
      <c r="D229" s="416" t="s">
        <v>105</v>
      </c>
      <c r="E229" s="442" t="s">
        <v>159</v>
      </c>
      <c r="F229" s="472"/>
      <c r="G229" s="247">
        <v>3</v>
      </c>
      <c r="H229" s="441" t="s">
        <v>152</v>
      </c>
      <c r="I229" s="337">
        <v>1</v>
      </c>
      <c r="J229" s="443" t="s">
        <v>27</v>
      </c>
      <c r="K229" s="444" t="s">
        <v>28</v>
      </c>
      <c r="L229" s="336">
        <v>2</v>
      </c>
      <c r="M229" s="442" t="s">
        <v>153</v>
      </c>
      <c r="N229" s="503" t="s">
        <v>154</v>
      </c>
      <c r="O229" s="503" t="s">
        <v>154</v>
      </c>
      <c r="P229" s="450"/>
      <c r="Q229" s="451" t="s">
        <v>155</v>
      </c>
    </row>
    <row r="230" spans="1:17" s="17" customFormat="1" ht="12.75" customHeight="1" thickBot="1">
      <c r="A230" s="294"/>
      <c r="B230" s="55" t="s">
        <v>26</v>
      </c>
      <c r="C230" s="260"/>
      <c r="D230" s="55"/>
      <c r="E230" s="593"/>
      <c r="F230" s="56"/>
      <c r="G230" s="119"/>
      <c r="H230" s="594"/>
      <c r="I230" s="119"/>
      <c r="J230" s="171"/>
      <c r="K230" s="595"/>
      <c r="L230" s="56"/>
      <c r="M230" s="119"/>
      <c r="N230" s="596"/>
      <c r="O230" s="596"/>
      <c r="P230" s="597"/>
      <c r="Q230" s="126"/>
    </row>
    <row r="231" spans="1:17" s="17" customFormat="1" ht="12.75" customHeight="1">
      <c r="A231" s="37" t="s">
        <v>63</v>
      </c>
      <c r="B231" s="39" t="s">
        <v>19</v>
      </c>
      <c r="C231" s="68" t="s">
        <v>268</v>
      </c>
      <c r="D231" s="29">
        <v>5</v>
      </c>
      <c r="E231" s="791" t="s">
        <v>33</v>
      </c>
      <c r="F231" s="20" t="s">
        <v>232</v>
      </c>
      <c r="G231" s="793">
        <v>3</v>
      </c>
      <c r="H231" s="789" t="s">
        <v>41</v>
      </c>
      <c r="I231" s="561">
        <v>1</v>
      </c>
      <c r="J231" s="75" t="s">
        <v>27</v>
      </c>
      <c r="K231" s="792"/>
      <c r="L231" s="20">
        <v>2</v>
      </c>
      <c r="M231" s="561">
        <v>3087</v>
      </c>
      <c r="N231" s="375">
        <v>599000</v>
      </c>
      <c r="O231" s="790"/>
      <c r="P231" s="44">
        <v>530000</v>
      </c>
      <c r="Q231" s="45">
        <f>SUM(P231/M231)</f>
        <v>171.68772270813088</v>
      </c>
    </row>
    <row r="232" spans="1:17" s="17" customFormat="1" ht="12.75" customHeight="1">
      <c r="A232" s="37"/>
      <c r="B232" s="39"/>
      <c r="C232" s="636" t="s">
        <v>144</v>
      </c>
      <c r="D232" s="788"/>
      <c r="E232" s="610" t="s">
        <v>145</v>
      </c>
      <c r="F232" s="374" t="s">
        <v>33</v>
      </c>
      <c r="G232" s="606">
        <v>3</v>
      </c>
      <c r="H232" s="591" t="s">
        <v>41</v>
      </c>
      <c r="I232" s="377">
        <v>1</v>
      </c>
      <c r="J232" s="373" t="s">
        <v>27</v>
      </c>
      <c r="K232" s="485"/>
      <c r="L232" s="373">
        <v>2</v>
      </c>
      <c r="M232" s="377">
        <v>3087</v>
      </c>
      <c r="N232" s="375">
        <v>635000</v>
      </c>
      <c r="O232" s="607"/>
      <c r="P232" s="376">
        <v>530000</v>
      </c>
      <c r="Q232" s="605">
        <f>SUM(P232/M232)</f>
        <v>171.68772270813088</v>
      </c>
    </row>
    <row r="233" spans="1:17" s="17" customFormat="1" ht="12.75" customHeight="1">
      <c r="A233" s="37"/>
      <c r="B233" s="39"/>
      <c r="C233" s="377" t="s">
        <v>221</v>
      </c>
      <c r="D233" s="588"/>
      <c r="E233" s="599" t="s">
        <v>223</v>
      </c>
      <c r="F233" s="589" t="s">
        <v>222</v>
      </c>
      <c r="G233" s="726">
        <v>3</v>
      </c>
      <c r="H233" s="752" t="s">
        <v>41</v>
      </c>
      <c r="I233" s="720">
        <v>1</v>
      </c>
      <c r="J233" s="575" t="s">
        <v>27</v>
      </c>
      <c r="K233" s="602"/>
      <c r="L233" s="575">
        <v>2</v>
      </c>
      <c r="M233" s="574">
        <v>3087</v>
      </c>
      <c r="N233" s="577">
        <v>995000</v>
      </c>
      <c r="O233" s="576"/>
      <c r="P233" s="590">
        <v>764000</v>
      </c>
      <c r="Q233" s="603">
        <f>SUM(P233/M233)</f>
        <v>247.4894719792679</v>
      </c>
    </row>
    <row r="234" spans="1:17" s="17" customFormat="1" ht="12.75" customHeight="1">
      <c r="A234" s="37"/>
      <c r="B234" s="30"/>
      <c r="C234" s="373" t="s">
        <v>190</v>
      </c>
      <c r="D234" s="744"/>
      <c r="E234" s="573" t="s">
        <v>134</v>
      </c>
      <c r="F234" s="604" t="s">
        <v>174</v>
      </c>
      <c r="G234" s="794">
        <v>4</v>
      </c>
      <c r="H234" s="752" t="s">
        <v>41</v>
      </c>
      <c r="I234" s="575">
        <v>2</v>
      </c>
      <c r="J234" s="574" t="s">
        <v>27</v>
      </c>
      <c r="K234" s="709"/>
      <c r="L234" s="604" t="s">
        <v>185</v>
      </c>
      <c r="M234" s="575">
        <v>3582</v>
      </c>
      <c r="N234" s="576">
        <v>845000</v>
      </c>
      <c r="O234" s="577"/>
      <c r="P234" s="722">
        <v>720000</v>
      </c>
      <c r="Q234" s="603">
        <f>SUM(P234/M234)</f>
        <v>201.00502512562815</v>
      </c>
    </row>
    <row r="235" spans="1:17" s="17" customFormat="1" ht="12.75" customHeight="1">
      <c r="A235" s="37"/>
      <c r="B235" s="57"/>
      <c r="C235" s="574" t="s">
        <v>258</v>
      </c>
      <c r="D235" s="578"/>
      <c r="E235" s="599" t="s">
        <v>259</v>
      </c>
      <c r="F235" s="589" t="s">
        <v>222</v>
      </c>
      <c r="G235" s="751">
        <v>5</v>
      </c>
      <c r="H235" s="600" t="s">
        <v>39</v>
      </c>
      <c r="I235" s="574">
        <v>2</v>
      </c>
      <c r="J235" s="575" t="s">
        <v>27</v>
      </c>
      <c r="K235" s="602"/>
      <c r="L235" s="589">
        <v>2.5</v>
      </c>
      <c r="M235" s="574">
        <v>3640</v>
      </c>
      <c r="N235" s="577">
        <v>795000</v>
      </c>
      <c r="O235" s="576"/>
      <c r="P235" s="590">
        <v>600000</v>
      </c>
      <c r="Q235" s="753">
        <f>SUM(P235/M235)</f>
        <v>164.83516483516485</v>
      </c>
    </row>
    <row r="236" spans="1:19" s="17" customFormat="1" ht="12.75">
      <c r="A236" s="220"/>
      <c r="B236" s="39" t="s">
        <v>24</v>
      </c>
      <c r="C236" s="128"/>
      <c r="D236" s="137"/>
      <c r="E236" s="215"/>
      <c r="F236" s="137"/>
      <c r="G236" s="136"/>
      <c r="H236" s="803"/>
      <c r="I236" s="128"/>
      <c r="J236" s="129"/>
      <c r="K236" s="218"/>
      <c r="L236" s="129"/>
      <c r="M236" s="128"/>
      <c r="N236" s="134"/>
      <c r="O236" s="133"/>
      <c r="P236" s="141"/>
      <c r="Q236" s="841"/>
      <c r="R236" s="166"/>
      <c r="S236" s="166"/>
    </row>
    <row r="237" spans="1:17" ht="12.75">
      <c r="A237" s="46"/>
      <c r="B237" s="47" t="s">
        <v>25</v>
      </c>
      <c r="C237" s="52"/>
      <c r="D237" s="57"/>
      <c r="E237" s="315"/>
      <c r="F237" s="49"/>
      <c r="G237" s="50"/>
      <c r="H237" s="442"/>
      <c r="I237" s="50"/>
      <c r="J237" s="49"/>
      <c r="K237" s="211"/>
      <c r="L237" s="88"/>
      <c r="M237" s="25"/>
      <c r="N237" s="125"/>
      <c r="O237" s="149"/>
      <c r="P237" s="51"/>
      <c r="Q237" s="148"/>
    </row>
    <row r="238" spans="1:19" s="357" customFormat="1" ht="13.5" thickBot="1">
      <c r="A238" s="369"/>
      <c r="B238" s="389" t="s">
        <v>26</v>
      </c>
      <c r="C238" s="361"/>
      <c r="D238" s="370"/>
      <c r="E238" s="64"/>
      <c r="F238" s="842"/>
      <c r="G238" s="843"/>
      <c r="H238" s="842"/>
      <c r="I238" s="844"/>
      <c r="J238" s="845"/>
      <c r="K238" s="846"/>
      <c r="L238" s="845"/>
      <c r="M238" s="843"/>
      <c r="N238" s="847"/>
      <c r="O238" s="848"/>
      <c r="P238" s="849"/>
      <c r="Q238" s="850"/>
      <c r="R238" s="356"/>
      <c r="S238" s="356"/>
    </row>
    <row r="239" spans="1:19" ht="12.75">
      <c r="A239" s="112" t="s">
        <v>64</v>
      </c>
      <c r="B239" s="39" t="s">
        <v>19</v>
      </c>
      <c r="C239" s="825" t="s">
        <v>191</v>
      </c>
      <c r="D239" s="828">
        <v>5</v>
      </c>
      <c r="E239" s="827" t="s">
        <v>134</v>
      </c>
      <c r="F239" s="323" t="s">
        <v>113</v>
      </c>
      <c r="G239" s="394">
        <v>3</v>
      </c>
      <c r="H239" s="454" t="s">
        <v>94</v>
      </c>
      <c r="I239" s="700">
        <v>1</v>
      </c>
      <c r="J239" s="700" t="s">
        <v>27</v>
      </c>
      <c r="K239" s="572"/>
      <c r="L239" s="206">
        <v>2</v>
      </c>
      <c r="M239" s="700">
        <v>2350</v>
      </c>
      <c r="N239" s="511">
        <v>575000</v>
      </c>
      <c r="O239" s="755"/>
      <c r="P239" s="511">
        <v>525000</v>
      </c>
      <c r="Q239" s="756">
        <f>SUM(P239/M239)</f>
        <v>223.40425531914894</v>
      </c>
      <c r="R239" s="2"/>
      <c r="S239" s="2"/>
    </row>
    <row r="240" spans="1:19" ht="12.75">
      <c r="A240" s="112"/>
      <c r="B240" s="39"/>
      <c r="C240" s="826" t="s">
        <v>260</v>
      </c>
      <c r="D240" s="537"/>
      <c r="E240" s="649" t="s">
        <v>237</v>
      </c>
      <c r="F240" s="270" t="s">
        <v>232</v>
      </c>
      <c r="G240" s="228">
        <v>3</v>
      </c>
      <c r="H240" s="549" t="s">
        <v>41</v>
      </c>
      <c r="I240" s="227">
        <v>1</v>
      </c>
      <c r="J240" s="227" t="s">
        <v>27</v>
      </c>
      <c r="K240" s="787" t="s">
        <v>28</v>
      </c>
      <c r="L240" s="229">
        <v>2</v>
      </c>
      <c r="M240" s="227">
        <v>2243</v>
      </c>
      <c r="N240" s="525">
        <v>629000</v>
      </c>
      <c r="O240" s="230"/>
      <c r="P240" s="525">
        <v>640000</v>
      </c>
      <c r="Q240" s="531">
        <f>SUM(P240/M240)</f>
        <v>285.33214444939813</v>
      </c>
      <c r="R240" s="2"/>
      <c r="S240" s="2"/>
    </row>
    <row r="241" spans="1:19" ht="12.75">
      <c r="A241" s="112"/>
      <c r="B241" s="39"/>
      <c r="C241" s="820" t="s">
        <v>261</v>
      </c>
      <c r="D241" s="537"/>
      <c r="E241" s="509" t="s">
        <v>113</v>
      </c>
      <c r="F241" s="824" t="s">
        <v>222</v>
      </c>
      <c r="G241" s="489">
        <v>4</v>
      </c>
      <c r="H241" s="823" t="s">
        <v>39</v>
      </c>
      <c r="I241" s="206">
        <v>2</v>
      </c>
      <c r="J241" s="822" t="s">
        <v>27</v>
      </c>
      <c r="K241" s="206"/>
      <c r="L241" s="822">
        <v>2</v>
      </c>
      <c r="M241" s="206">
        <v>2878</v>
      </c>
      <c r="N241" s="821">
        <v>539000</v>
      </c>
      <c r="O241" s="511"/>
      <c r="P241" s="821">
        <v>437500</v>
      </c>
      <c r="Q241" s="481">
        <f>SUM(P241/M241)</f>
        <v>152.01528839471857</v>
      </c>
      <c r="R241" s="2"/>
      <c r="S241" s="2"/>
    </row>
    <row r="242" spans="1:19" ht="12.75">
      <c r="A242" s="112"/>
      <c r="B242" s="39"/>
      <c r="C242" s="826" t="s">
        <v>203</v>
      </c>
      <c r="D242" s="537"/>
      <c r="E242" s="831" t="s">
        <v>168</v>
      </c>
      <c r="F242" s="228" t="s">
        <v>222</v>
      </c>
      <c r="G242" s="270">
        <v>4</v>
      </c>
      <c r="H242" s="408" t="s">
        <v>39</v>
      </c>
      <c r="I242" s="229">
        <v>2</v>
      </c>
      <c r="J242" s="227" t="s">
        <v>27</v>
      </c>
      <c r="K242" s="229"/>
      <c r="L242" s="227">
        <v>2</v>
      </c>
      <c r="M242" s="229">
        <v>2897</v>
      </c>
      <c r="N242" s="230">
        <v>595000</v>
      </c>
      <c r="O242" s="525"/>
      <c r="P242" s="230">
        <v>540000</v>
      </c>
      <c r="Q242" s="832">
        <f>SUM(P242/M242)</f>
        <v>186.39972385226096</v>
      </c>
      <c r="R242" s="2"/>
      <c r="S242" s="2"/>
    </row>
    <row r="243" spans="1:19" ht="12.75">
      <c r="A243" s="112"/>
      <c r="B243" s="57"/>
      <c r="C243" s="808" t="s">
        <v>366</v>
      </c>
      <c r="D243" s="829"/>
      <c r="E243" s="498" t="s">
        <v>139</v>
      </c>
      <c r="F243" s="318" t="s">
        <v>232</v>
      </c>
      <c r="G243" s="490">
        <v>5</v>
      </c>
      <c r="H243" s="273" t="s">
        <v>39</v>
      </c>
      <c r="I243" s="211">
        <v>2</v>
      </c>
      <c r="J243" s="492" t="s">
        <v>27</v>
      </c>
      <c r="K243" s="211"/>
      <c r="L243" s="492">
        <v>2</v>
      </c>
      <c r="M243" s="211">
        <v>2914</v>
      </c>
      <c r="N243" s="493">
        <v>449000</v>
      </c>
      <c r="O243" s="754"/>
      <c r="P243" s="493">
        <v>365000</v>
      </c>
      <c r="Q243" s="830">
        <f>SUM(P243/M243)</f>
        <v>125.25737817433081</v>
      </c>
      <c r="R243" s="2"/>
      <c r="S243" s="2"/>
    </row>
    <row r="244" spans="1:19" ht="12.75">
      <c r="A244" s="112"/>
      <c r="B244" s="39" t="s">
        <v>24</v>
      </c>
      <c r="C244" s="248" t="s">
        <v>367</v>
      </c>
      <c r="D244" s="537"/>
      <c r="E244" s="649" t="s">
        <v>134</v>
      </c>
      <c r="F244" s="270"/>
      <c r="G244" s="650">
        <v>3</v>
      </c>
      <c r="H244" s="408" t="s">
        <v>41</v>
      </c>
      <c r="I244" s="229">
        <v>1</v>
      </c>
      <c r="J244" s="227" t="s">
        <v>40</v>
      </c>
      <c r="K244" s="229"/>
      <c r="L244" s="359">
        <v>2</v>
      </c>
      <c r="M244" s="227">
        <v>2243</v>
      </c>
      <c r="N244" s="525">
        <v>418000</v>
      </c>
      <c r="O244" s="230">
        <v>399000</v>
      </c>
      <c r="P244" s="525"/>
      <c r="Q244" s="531">
        <f>SUM(O244/M244)</f>
        <v>177.88675880517164</v>
      </c>
      <c r="R244" s="2"/>
      <c r="S244" s="2"/>
    </row>
    <row r="245" spans="1:19" ht="12.75">
      <c r="A245" s="112"/>
      <c r="B245" s="39" t="s">
        <v>25</v>
      </c>
      <c r="C245" s="248" t="s">
        <v>157</v>
      </c>
      <c r="D245" s="537"/>
      <c r="E245" s="649" t="s">
        <v>35</v>
      </c>
      <c r="F245" s="270"/>
      <c r="G245" s="650">
        <v>4</v>
      </c>
      <c r="H245" s="408" t="s">
        <v>39</v>
      </c>
      <c r="I245" s="229">
        <v>2</v>
      </c>
      <c r="J245" s="227" t="s">
        <v>27</v>
      </c>
      <c r="K245" s="229"/>
      <c r="L245" s="359">
        <v>2</v>
      </c>
      <c r="M245" s="227">
        <v>2914</v>
      </c>
      <c r="N245" s="525">
        <v>609900</v>
      </c>
      <c r="O245" s="230">
        <v>599000</v>
      </c>
      <c r="P245" s="525"/>
      <c r="Q245" s="531">
        <f>SUM(O245/M245)</f>
        <v>205.55936856554564</v>
      </c>
      <c r="R245" s="2"/>
      <c r="S245" s="2"/>
    </row>
    <row r="246" spans="1:17" ht="12.75">
      <c r="A246" s="46"/>
      <c r="B246" s="47"/>
      <c r="C246" s="52"/>
      <c r="D246" s="47">
        <v>8</v>
      </c>
      <c r="E246" s="107" t="s">
        <v>352</v>
      </c>
      <c r="F246" s="52"/>
      <c r="G246" s="88" t="s">
        <v>95</v>
      </c>
      <c r="H246" s="442" t="s">
        <v>123</v>
      </c>
      <c r="I246" s="50" t="s">
        <v>50</v>
      </c>
      <c r="J246" s="49" t="s">
        <v>97</v>
      </c>
      <c r="K246" s="211"/>
      <c r="L246" s="88">
        <v>2</v>
      </c>
      <c r="M246" s="88" t="s">
        <v>216</v>
      </c>
      <c r="N246" s="125" t="s">
        <v>353</v>
      </c>
      <c r="O246" s="330" t="s">
        <v>354</v>
      </c>
      <c r="P246" s="331"/>
      <c r="Q246" s="59" t="s">
        <v>355</v>
      </c>
    </row>
    <row r="247" spans="1:17" ht="12" customHeight="1">
      <c r="A247" s="37"/>
      <c r="B247" s="30" t="s">
        <v>26</v>
      </c>
      <c r="C247" s="225" t="s">
        <v>215</v>
      </c>
      <c r="D247" s="391"/>
      <c r="E247" s="252" t="s">
        <v>168</v>
      </c>
      <c r="F247" s="872"/>
      <c r="G247" s="253">
        <v>3</v>
      </c>
      <c r="H247" s="873" t="s">
        <v>94</v>
      </c>
      <c r="I247" s="251">
        <v>1</v>
      </c>
      <c r="J247" s="251" t="s">
        <v>40</v>
      </c>
      <c r="K247" s="874"/>
      <c r="L247" s="875">
        <v>2</v>
      </c>
      <c r="M247" s="251">
        <v>2402</v>
      </c>
      <c r="N247" s="876">
        <v>459900</v>
      </c>
      <c r="O247" s="255">
        <v>399999</v>
      </c>
      <c r="P247" s="876"/>
      <c r="Q247" s="877">
        <f>SUM(O247/M247)</f>
        <v>166.52747710241465</v>
      </c>
    </row>
    <row r="248" spans="1:17" ht="12" customHeight="1">
      <c r="A248" s="37"/>
      <c r="B248" s="30"/>
      <c r="C248" s="225" t="s">
        <v>372</v>
      </c>
      <c r="D248" s="391"/>
      <c r="E248" s="831" t="s">
        <v>373</v>
      </c>
      <c r="F248" s="228"/>
      <c r="G248" s="270">
        <v>3</v>
      </c>
      <c r="H248" s="408" t="s">
        <v>94</v>
      </c>
      <c r="I248" s="229">
        <v>1</v>
      </c>
      <c r="J248" s="227" t="s">
        <v>27</v>
      </c>
      <c r="K248" s="229"/>
      <c r="L248" s="227">
        <v>2</v>
      </c>
      <c r="M248" s="229">
        <v>2897</v>
      </c>
      <c r="N248" s="230">
        <v>599000</v>
      </c>
      <c r="O248" s="525">
        <v>460000</v>
      </c>
      <c r="P248" s="230"/>
      <c r="Q248" s="832">
        <f>SUM(O248/M248)</f>
        <v>158.7849499482223</v>
      </c>
    </row>
    <row r="249" spans="1:17" ht="12" customHeight="1" thickBot="1">
      <c r="A249" s="110"/>
      <c r="B249" s="34"/>
      <c r="C249" s="33"/>
      <c r="D249" s="34">
        <v>3</v>
      </c>
      <c r="E249" s="64" t="s">
        <v>374</v>
      </c>
      <c r="F249" s="65"/>
      <c r="G249" s="82" t="s">
        <v>51</v>
      </c>
      <c r="H249" s="113" t="s">
        <v>123</v>
      </c>
      <c r="I249" s="82" t="s">
        <v>50</v>
      </c>
      <c r="J249" s="82" t="s">
        <v>97</v>
      </c>
      <c r="K249" s="763"/>
      <c r="L249" s="65">
        <v>2</v>
      </c>
      <c r="M249" s="82" t="s">
        <v>294</v>
      </c>
      <c r="N249" s="181" t="s">
        <v>295</v>
      </c>
      <c r="O249" s="181" t="s">
        <v>296</v>
      </c>
      <c r="P249" s="63"/>
      <c r="Q249" s="221" t="s">
        <v>297</v>
      </c>
    </row>
    <row r="250" spans="1:19" s="17" customFormat="1" ht="12.75">
      <c r="A250" s="112" t="s">
        <v>65</v>
      </c>
      <c r="B250" s="32" t="s">
        <v>19</v>
      </c>
      <c r="C250" s="405" t="s">
        <v>129</v>
      </c>
      <c r="D250" s="783">
        <v>3</v>
      </c>
      <c r="E250" s="404" t="s">
        <v>132</v>
      </c>
      <c r="F250" s="128" t="s">
        <v>232</v>
      </c>
      <c r="G250" s="129">
        <v>3</v>
      </c>
      <c r="H250" s="136" t="s">
        <v>41</v>
      </c>
      <c r="I250" s="129">
        <v>2</v>
      </c>
      <c r="J250" s="128" t="s">
        <v>40</v>
      </c>
      <c r="K250" s="199"/>
      <c r="L250" s="128">
        <v>2</v>
      </c>
      <c r="M250" s="129">
        <v>2404</v>
      </c>
      <c r="N250" s="133">
        <v>369900</v>
      </c>
      <c r="O250" s="141"/>
      <c r="P250" s="782">
        <v>340000</v>
      </c>
      <c r="Q250" s="217">
        <f>SUM(P250/M250)</f>
        <v>141.43094841930116</v>
      </c>
      <c r="R250" s="166"/>
      <c r="S250" s="166"/>
    </row>
    <row r="251" spans="1:19" s="17" customFormat="1" ht="12.75">
      <c r="A251" s="112"/>
      <c r="B251" s="39"/>
      <c r="C251" s="636" t="s">
        <v>267</v>
      </c>
      <c r="D251" s="783"/>
      <c r="E251" s="573" t="s">
        <v>151</v>
      </c>
      <c r="F251" s="574" t="s">
        <v>232</v>
      </c>
      <c r="G251" s="575">
        <v>3</v>
      </c>
      <c r="H251" s="604" t="s">
        <v>41</v>
      </c>
      <c r="I251" s="575">
        <v>2</v>
      </c>
      <c r="J251" s="574" t="s">
        <v>27</v>
      </c>
      <c r="K251" s="709"/>
      <c r="L251" s="574">
        <v>2</v>
      </c>
      <c r="M251" s="575">
        <v>2415</v>
      </c>
      <c r="N251" s="576">
        <v>549000</v>
      </c>
      <c r="O251" s="590"/>
      <c r="P251" s="722">
        <v>490000</v>
      </c>
      <c r="Q251" s="785">
        <f>SUM(P251/M251)</f>
        <v>202.8985507246377</v>
      </c>
      <c r="R251" s="166"/>
      <c r="S251" s="166"/>
    </row>
    <row r="252" spans="1:19" s="17" customFormat="1" ht="12.75">
      <c r="A252" s="112"/>
      <c r="B252" s="57"/>
      <c r="C252" s="708" t="s">
        <v>164</v>
      </c>
      <c r="D252" s="609"/>
      <c r="E252" s="786" t="s">
        <v>132</v>
      </c>
      <c r="F252" s="574" t="s">
        <v>35</v>
      </c>
      <c r="G252" s="784">
        <v>4</v>
      </c>
      <c r="H252" s="604">
        <v>3</v>
      </c>
      <c r="I252" s="575">
        <v>1</v>
      </c>
      <c r="J252" s="574" t="s">
        <v>40</v>
      </c>
      <c r="K252" s="709"/>
      <c r="L252" s="574">
        <v>2</v>
      </c>
      <c r="M252" s="575">
        <v>2462</v>
      </c>
      <c r="N252" s="576">
        <v>465000</v>
      </c>
      <c r="O252" s="590"/>
      <c r="P252" s="722">
        <v>477500</v>
      </c>
      <c r="Q252" s="785">
        <f>SUM(P252/M252)</f>
        <v>193.9480097481722</v>
      </c>
      <c r="R252" s="166"/>
      <c r="S252" s="166"/>
    </row>
    <row r="253" spans="1:17" ht="12.75" customHeight="1">
      <c r="A253" s="37"/>
      <c r="B253" s="30" t="s">
        <v>24</v>
      </c>
      <c r="C253" s="405" t="s">
        <v>128</v>
      </c>
      <c r="D253" s="128"/>
      <c r="E253" s="169" t="s">
        <v>132</v>
      </c>
      <c r="F253" s="127"/>
      <c r="G253" s="131">
        <v>3</v>
      </c>
      <c r="H253" s="130" t="s">
        <v>39</v>
      </c>
      <c r="I253" s="131">
        <v>2</v>
      </c>
      <c r="J253" s="127" t="s">
        <v>27</v>
      </c>
      <c r="K253" s="197" t="s">
        <v>68</v>
      </c>
      <c r="L253" s="127">
        <v>2</v>
      </c>
      <c r="M253" s="131">
        <v>2139</v>
      </c>
      <c r="N253" s="132">
        <v>365000</v>
      </c>
      <c r="O253" s="170">
        <v>365000</v>
      </c>
      <c r="P253" s="138"/>
      <c r="Q253" s="463">
        <f>SUM(O253/M253)</f>
        <v>170.64048620850866</v>
      </c>
    </row>
    <row r="254" spans="1:17" ht="12.75">
      <c r="A254" s="265"/>
      <c r="B254" s="47" t="s">
        <v>25</v>
      </c>
      <c r="C254" s="182"/>
      <c r="D254" s="340">
        <v>4</v>
      </c>
      <c r="E254" s="122" t="s">
        <v>360</v>
      </c>
      <c r="F254" s="49"/>
      <c r="G254" s="50" t="s">
        <v>51</v>
      </c>
      <c r="H254" s="88" t="s">
        <v>115</v>
      </c>
      <c r="I254" s="25">
        <v>2</v>
      </c>
      <c r="J254" s="49" t="s">
        <v>97</v>
      </c>
      <c r="K254" s="24"/>
      <c r="L254" s="49">
        <v>2</v>
      </c>
      <c r="M254" s="50" t="s">
        <v>117</v>
      </c>
      <c r="N254" s="125" t="s">
        <v>217</v>
      </c>
      <c r="O254" s="149" t="s">
        <v>217</v>
      </c>
      <c r="P254" s="104"/>
      <c r="Q254" s="148" t="s">
        <v>361</v>
      </c>
    </row>
    <row r="255" spans="1:17" s="17" customFormat="1" ht="13.5" thickBot="1">
      <c r="A255" s="63"/>
      <c r="B255" s="34" t="s">
        <v>26</v>
      </c>
      <c r="C255" s="815"/>
      <c r="D255" s="816">
        <v>1</v>
      </c>
      <c r="E255" s="817"/>
      <c r="F255" s="818"/>
      <c r="G255" s="819">
        <v>3</v>
      </c>
      <c r="H255" s="363" t="s">
        <v>152</v>
      </c>
      <c r="I255" s="362">
        <v>2</v>
      </c>
      <c r="J255" s="361" t="s">
        <v>40</v>
      </c>
      <c r="K255" s="364" t="s">
        <v>34</v>
      </c>
      <c r="L255" s="361">
        <v>2</v>
      </c>
      <c r="M255" s="367" t="s">
        <v>357</v>
      </c>
      <c r="N255" s="368" t="s">
        <v>358</v>
      </c>
      <c r="O255" s="368" t="s">
        <v>358</v>
      </c>
      <c r="P255" s="365"/>
      <c r="Q255" s="371" t="s">
        <v>359</v>
      </c>
    </row>
    <row r="256" spans="1:17" s="60" customFormat="1" ht="12.75">
      <c r="A256" s="111" t="s">
        <v>66</v>
      </c>
      <c r="B256" s="496" t="s">
        <v>19</v>
      </c>
      <c r="C256" s="224" t="s">
        <v>262</v>
      </c>
      <c r="D256" s="496">
        <v>1</v>
      </c>
      <c r="E256" s="459"/>
      <c r="F256" s="20" t="s">
        <v>237</v>
      </c>
      <c r="G256" s="30">
        <v>5</v>
      </c>
      <c r="H256" s="75" t="s">
        <v>114</v>
      </c>
      <c r="I256" s="41">
        <v>2</v>
      </c>
      <c r="J256" s="20" t="s">
        <v>27</v>
      </c>
      <c r="K256" s="403"/>
      <c r="L256" s="20">
        <v>3</v>
      </c>
      <c r="M256" s="41">
        <v>5252</v>
      </c>
      <c r="N256" s="90"/>
      <c r="O256" s="43"/>
      <c r="P256" s="44">
        <v>1680000</v>
      </c>
      <c r="Q256" s="45">
        <f>SUM(P256/M256)</f>
        <v>319.8781416603199</v>
      </c>
    </row>
    <row r="257" spans="1:17" ht="12.75">
      <c r="A257" s="46"/>
      <c r="B257" s="30" t="s">
        <v>24</v>
      </c>
      <c r="C257" s="405"/>
      <c r="D257" s="128"/>
      <c r="E257" s="317"/>
      <c r="F257" s="288"/>
      <c r="G257" s="140"/>
      <c r="H257" s="288"/>
      <c r="I257" s="140"/>
      <c r="J257" s="139"/>
      <c r="K257" s="289"/>
      <c r="L257" s="139"/>
      <c r="M257" s="140"/>
      <c r="N257" s="290"/>
      <c r="O257" s="412"/>
      <c r="P257" s="214"/>
      <c r="Q257" s="417"/>
    </row>
    <row r="258" spans="1:17" ht="12.75">
      <c r="A258" s="265"/>
      <c r="B258" s="47" t="s">
        <v>25</v>
      </c>
      <c r="C258" s="707"/>
      <c r="D258" s="416" t="s">
        <v>107</v>
      </c>
      <c r="E258" s="122" t="s">
        <v>362</v>
      </c>
      <c r="F258" s="49"/>
      <c r="G258" s="50" t="s">
        <v>116</v>
      </c>
      <c r="H258" s="88" t="s">
        <v>218</v>
      </c>
      <c r="I258" s="50" t="s">
        <v>50</v>
      </c>
      <c r="J258" s="49" t="s">
        <v>27</v>
      </c>
      <c r="K258" s="24" t="s">
        <v>28</v>
      </c>
      <c r="L258" s="49">
        <v>3</v>
      </c>
      <c r="M258" s="50" t="s">
        <v>219</v>
      </c>
      <c r="N258" s="125" t="s">
        <v>363</v>
      </c>
      <c r="O258" s="125" t="s">
        <v>364</v>
      </c>
      <c r="P258" s="104"/>
      <c r="Q258" s="148" t="s">
        <v>365</v>
      </c>
    </row>
    <row r="259" spans="1:17" ht="13.5" hidden="1" thickBot="1">
      <c r="A259" s="213"/>
      <c r="B259" s="34" t="s">
        <v>26</v>
      </c>
      <c r="C259" s="34"/>
      <c r="D259" s="66">
        <v>1</v>
      </c>
      <c r="E259" s="207" t="s">
        <v>82</v>
      </c>
      <c r="F259" s="82"/>
      <c r="G259" s="113"/>
      <c r="H259" s="88"/>
      <c r="I259" s="65">
        <v>1</v>
      </c>
      <c r="J259" s="66" t="s">
        <v>27</v>
      </c>
      <c r="K259" s="212"/>
      <c r="L259" s="82">
        <v>3</v>
      </c>
      <c r="M259" s="65" t="s">
        <v>78</v>
      </c>
      <c r="N259" s="181" t="s">
        <v>79</v>
      </c>
      <c r="O259" s="202" t="s">
        <v>83</v>
      </c>
      <c r="P259" s="98"/>
      <c r="Q259" s="200" t="s">
        <v>80</v>
      </c>
    </row>
    <row r="260" spans="1:17" ht="12.75" hidden="1">
      <c r="A260" s="111"/>
      <c r="B260" s="30" t="s">
        <v>26</v>
      </c>
      <c r="C260" s="30"/>
      <c r="D260" s="30"/>
      <c r="E260" s="83" t="s">
        <v>57</v>
      </c>
      <c r="F260" s="41"/>
      <c r="G260" s="71">
        <v>5</v>
      </c>
      <c r="H260" s="105" t="s">
        <v>51</v>
      </c>
      <c r="I260" s="20">
        <v>2</v>
      </c>
      <c r="J260" s="41" t="s">
        <v>27</v>
      </c>
      <c r="K260" s="19" t="s">
        <v>28</v>
      </c>
      <c r="L260" s="41">
        <v>3</v>
      </c>
      <c r="M260" s="20">
        <v>4650</v>
      </c>
      <c r="N260" s="43">
        <v>1895000</v>
      </c>
      <c r="O260" s="44">
        <v>1850000</v>
      </c>
      <c r="P260" s="42"/>
      <c r="Q260" s="200" t="e">
        <f>SUM(#REF!/#REF!)</f>
        <v>#REF!</v>
      </c>
    </row>
    <row r="261" spans="1:17" s="17" customFormat="1" ht="13.5" thickBot="1">
      <c r="A261" s="54"/>
      <c r="B261" s="34" t="s">
        <v>26</v>
      </c>
      <c r="C261" s="381"/>
      <c r="D261" s="34"/>
      <c r="E261" s="420"/>
      <c r="F261" s="421"/>
      <c r="G261" s="422"/>
      <c r="H261" s="421"/>
      <c r="I261" s="422"/>
      <c r="J261" s="329"/>
      <c r="K261" s="423"/>
      <c r="L261" s="329"/>
      <c r="M261" s="422"/>
      <c r="N261" s="425"/>
      <c r="O261" s="424"/>
      <c r="P261" s="425"/>
      <c r="Q261" s="426"/>
    </row>
    <row r="262" spans="1:19" s="19" customFormat="1" ht="12.75">
      <c r="A262" s="345"/>
      <c r="B262" s="71"/>
      <c r="C262" s="310"/>
      <c r="D262" s="293"/>
      <c r="E262" s="350"/>
      <c r="F262" s="352"/>
      <c r="G262" s="351"/>
      <c r="H262" s="334"/>
      <c r="I262" s="352"/>
      <c r="J262" s="352"/>
      <c r="K262" s="352"/>
      <c r="L262" s="352"/>
      <c r="M262" s="351"/>
      <c r="N262" s="353"/>
      <c r="O262" s="353"/>
      <c r="P262" s="354"/>
      <c r="Q262" s="355"/>
      <c r="R262" s="20"/>
      <c r="S262" s="20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2018-10-06T20:01:58Z</cp:lastPrinted>
  <dcterms:created xsi:type="dcterms:W3CDTF">2005-04-12T20:59:18Z</dcterms:created>
  <dcterms:modified xsi:type="dcterms:W3CDTF">2018-10-07T20:55:47Z</dcterms:modified>
  <cp:category/>
  <cp:version/>
  <cp:contentType/>
  <cp:contentStatus/>
</cp:coreProperties>
</file>